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<sst xmlns="http://schemas.openxmlformats.org/spreadsheetml/2006/main" count="313" uniqueCount="198">
  <si>
    <t>DPH</t>
  </si>
  <si>
    <t>Předmět hodnotícího subkritéria</t>
  </si>
  <si>
    <t>Data Typist</t>
  </si>
  <si>
    <t>Balné včetně obalového materiálu</t>
  </si>
  <si>
    <t>Provoz systému IVR</t>
  </si>
  <si>
    <t>Pronájem telefonního čísla</t>
  </si>
  <si>
    <t>Nahrávání hlášek infolinka</t>
  </si>
  <si>
    <t>Výhry - dárky pro nejrychlejší</t>
  </si>
  <si>
    <t>Výhry - hlavní ceny</t>
  </si>
  <si>
    <t>SMS rozesílka kódů - garantované výhry</t>
  </si>
  <si>
    <t>Aktivační týmy v obchodních centrech</t>
  </si>
  <si>
    <t>Pronájem skladu</t>
  </si>
  <si>
    <t>Distribuce POS materiálů</t>
  </si>
  <si>
    <t>Sestavení tourplánu</t>
  </si>
  <si>
    <t>Zajištění průběhu akce - výrobci</t>
  </si>
  <si>
    <t>Zajištění průběhu akce - promotéři</t>
  </si>
  <si>
    <t>Promotér</t>
  </si>
  <si>
    <t>Cena za 1 hod promotéra, zajišťujícího distribuci POS materiálů, nabízení oceněných výrobků, informování spotřebitelů, výpomoc výrobcům na stánku.</t>
  </si>
  <si>
    <t>Kostýmy pro promotéry</t>
  </si>
  <si>
    <t>Zajištění fotodokumentace z akce</t>
  </si>
  <si>
    <t>Hostesky pro ochutnávky</t>
  </si>
  <si>
    <t>Pozvánky</t>
  </si>
  <si>
    <t>Fotodokumentace akce</t>
  </si>
  <si>
    <t>Předmět dílčího plnění</t>
  </si>
  <si>
    <t>Zejména podpora AM, podpora každodenní správy projektu, komunikace s klientem a dodavateli, dopravné, telekomunikační náklady spojené s přípravou projektu, controlling, reporting, příprava podkladů.</t>
  </si>
  <si>
    <t>Production manager print</t>
  </si>
  <si>
    <t>Odpovědnost za přípravu a provedení všech kroků produkčního procesu v oblasti tisku, komunikace s ostatními členy týmu, komunikace s dodavateli, zajištění kalkulací od více dodavatelů za účelem výběru nejvhodnější nabídky. Jeho úkolem je zajistit, aby potřebné materiály byly vyrobeny, účinně, ve správném množství, s ohledem na náklady a odpovídající úroveň kvality.</t>
  </si>
  <si>
    <t>Zejména odpovědnost za přípravu a provedení všech kroků přípravy a realizace akce, komunikace s ostatními členy týmu, komunikace s dodavateli. Jeho úkolem je zajistit, aby akce proběhla v souladu s předem stanovenými cíli.</t>
  </si>
  <si>
    <t>Zpracování obrazových a textových návrhů reklamních materiálů podle výtvarných podkladů, grafické úpravy a finalizace návrhů do konečné podoby v rámci předtiskové přípravy.</t>
  </si>
  <si>
    <t>Flash designer</t>
  </si>
  <si>
    <t>Tvorba a zpracování flash komponentů kampaně.</t>
  </si>
  <si>
    <t>Web master</t>
  </si>
  <si>
    <t>Zejména vyhodnocování návštěvnosti webových stránek, poradenská analýza uživatelského chování návštěvníků webu, návrhy na rozvoj webových stránek.</t>
  </si>
  <si>
    <t>Traffic manager</t>
  </si>
  <si>
    <t>Administrativa</t>
  </si>
  <si>
    <t>Asistentská výpomoc na realizovaných projektech.</t>
  </si>
  <si>
    <t>Account director</t>
  </si>
  <si>
    <t>Zejména odpovědnost za zajištění dostupných zdrojů a možností pro tým (AM, PM a AE), vedení projektového týmu, pravidelná komunikace se zadavatelem a klíčovými dodavateli, poskytování seniorního strategického poradenství, účast na strategických jednáních, dopravné, telekomunikační náklady spojené s přípravou projektu, příprava smluv, rozpočtů, odpovědnost za celkovou realizaci, finalizace reportů, včetně výstupních dat.</t>
  </si>
  <si>
    <t>Odpovědnost za výtvarné a grafické zpracování veškerých grafických a výtvarných prací.</t>
  </si>
  <si>
    <t>Production manager event</t>
  </si>
  <si>
    <t>Acount manager</t>
  </si>
  <si>
    <t>CELKEM</t>
  </si>
  <si>
    <t>Cena  bez DPH</t>
  </si>
  <si>
    <t>5. Jednotkové ceny za služby zajištění podpory</t>
  </si>
  <si>
    <t>6. Jednotkové ceny za služby a projektové řízení</t>
  </si>
  <si>
    <t xml:space="preserve">4. Eventová akce </t>
  </si>
  <si>
    <t>Režijní náklady</t>
  </si>
  <si>
    <t>2.    Spotřebitelská soutěž pro širokou veřejnost</t>
  </si>
  <si>
    <t>cena  vč. DPH</t>
  </si>
  <si>
    <t xml:space="preserve">Příloha č. 2 rámcové dohody </t>
  </si>
  <si>
    <t>Příloha A Nabídková cena za dílčí plnění spočívající ve výkonech agentury</t>
  </si>
  <si>
    <t>A. Nabídková cena za dílčí plnění spočívající ve výkonech agentury</t>
  </si>
  <si>
    <t>Součet všech cen položek  A 1. 1</t>
  </si>
  <si>
    <t>Součet všech cen položek  A 1. 2</t>
  </si>
  <si>
    <t>Součet všech cen položek  A 1. 3</t>
  </si>
  <si>
    <t>Součet všech cen položek  A 1. 5</t>
  </si>
  <si>
    <t>Součet všech cen položek  A 1. 6</t>
  </si>
  <si>
    <t>A 1. 1</t>
  </si>
  <si>
    <t>A 1. 2</t>
  </si>
  <si>
    <t xml:space="preserve">A 1. 2 </t>
  </si>
  <si>
    <t>A 1. 3</t>
  </si>
  <si>
    <t>A 1. 4</t>
  </si>
  <si>
    <t>A 1. 6</t>
  </si>
  <si>
    <t>A 1. 5</t>
  </si>
  <si>
    <t>Maskot</t>
  </si>
  <si>
    <t>Kuchař</t>
  </si>
  <si>
    <t>Pronájem vysoké chladící vitríny</t>
  </si>
  <si>
    <t>Pronájem malé (pultové) chladící vitríny</t>
  </si>
  <si>
    <t>Pronájem chladícího pultu</t>
  </si>
  <si>
    <t>Úklidové prostředky</t>
  </si>
  <si>
    <t>Čištění oblečení</t>
  </si>
  <si>
    <t>Tisk herních karet</t>
  </si>
  <si>
    <t>Tisk letáků/receptů</t>
  </si>
  <si>
    <t>Spotřební materiál na ochutnávky</t>
  </si>
  <si>
    <t>Statistická data - zpracování informací z hracích karet</t>
  </si>
  <si>
    <t xml:space="preserve">Cena za statistické zpracování dat 20 000 hracích karet, včetně nákladů na použitý software. </t>
  </si>
  <si>
    <t xml:space="preserve">Cena za statistické zpracování dat 50 000 hracích karet, včetně nákladů na použitý software. </t>
  </si>
  <si>
    <t xml:space="preserve">Cena za statistické zpracování dat 100 000 hracích karet, včetně nákladů na použitý software. </t>
  </si>
  <si>
    <t xml:space="preserve">Cena za statistické zpracování dat 120 000 hracích karet, včetně nákladů na použitý software. </t>
  </si>
  <si>
    <t xml:space="preserve">Cena za statistické zpracování dat 150 000 hracích karet, včetně nákladů na použitý software. </t>
  </si>
  <si>
    <t>Cena za zabalení 2000 ks dárků vč. obalového materiálu - obálka A5, karton, bublinková výplň.</t>
  </si>
  <si>
    <t>Cena za zabalení 2000 ks dárků vč. obalového materiálu - obálka A4, odolnost proti protržení.</t>
  </si>
  <si>
    <t>Cena za zabalení 5000 ks dárků vč. obalového materiálu- obálka A4, odolnost proti protržení.</t>
  </si>
  <si>
    <t>Cena za zabalení 5000 ks dárků vč. obalového materiálu - obálka A5, karton, bublinková výplň.</t>
  </si>
  <si>
    <t>Cena za školení HelpLine (3 operátoři).</t>
  </si>
  <si>
    <t>Cena za programování a provoz systému IVR (hlasové samoobsluhy) za 1 měsíc.</t>
  </si>
  <si>
    <t>Cena za nahrávání hlášek pro Infolinku a IVR samoobsluhu.</t>
  </si>
  <si>
    <t>Cena za notářský dohled nad jedním losováním včetně notářského zápisu.</t>
  </si>
  <si>
    <t>Cena za rozesílku kódů prostřednictvím SMS - cena za 1000 ks.</t>
  </si>
  <si>
    <t>Cena za tým (2 hostesky, 4 hodiny denně), distribuce informačních materiálů.</t>
  </si>
  <si>
    <t>Cena za proškolení 13 týmů, včetně vypracování a předání školících materiálů.</t>
  </si>
  <si>
    <t>Cena za nákup obrandovaného kostýmu obsahujícího 1x tričko, 1x větrovka, 1x kšiltovka s logem značky.</t>
  </si>
  <si>
    <t>1.  Prezentace obecně</t>
  </si>
  <si>
    <t>Hostesky pro event</t>
  </si>
  <si>
    <t>Právní součinnost - losování</t>
  </si>
  <si>
    <t>Školení HelpLine</t>
  </si>
  <si>
    <t>Cena za 1 hod bez dopravy.</t>
  </si>
  <si>
    <t>Součet všech cen položek  A 1. 4</t>
  </si>
  <si>
    <t xml:space="preserve">3.   Roadshow </t>
  </si>
  <si>
    <t>Cena za tisk 500 ks (formát A6, tisk 4/4, matná křída, 150g/m2).</t>
  </si>
  <si>
    <t>Návrh scénáře slavnostního večera</t>
  </si>
  <si>
    <t>Help Line</t>
  </si>
  <si>
    <t>Cena za distribuci 2.500 letáků formátu A5 na jednodenní akci pro 5.000 osob. Délka trvání akce 8 hodin. Počet distributorů / promotérů 6. Cena je bez dopravy, oblečení, vybavení.</t>
  </si>
  <si>
    <t>Čištění obleku maskota</t>
  </si>
  <si>
    <t>Supervize hostesek</t>
  </si>
  <si>
    <t>Pronájem stanu</t>
  </si>
  <si>
    <t>Pronájem dodávky</t>
  </si>
  <si>
    <t>Technik</t>
  </si>
  <si>
    <t>Řidič</t>
  </si>
  <si>
    <t>Cena za tisk 500 ks (formát DL, tisk 4/4, lesklá křída, 150g/m2).</t>
  </si>
  <si>
    <t>Pronájem lednice</t>
  </si>
  <si>
    <t>Tisk cedulek na catering</t>
  </si>
  <si>
    <t>Tisk cedulek na ochutnávku</t>
  </si>
  <si>
    <t>Náklady na prezentaci pro výrobce</t>
  </si>
  <si>
    <t>Návrh herního řádu</t>
  </si>
  <si>
    <t>Specifikace dílčího plnění
- NUTNO DODRŽET PRO STANOVENÍ CENY</t>
  </si>
  <si>
    <t>Cena bez DPH</t>
  </si>
  <si>
    <t>Cena vč. DPH</t>
  </si>
  <si>
    <t>Cena vč.DPH</t>
  </si>
  <si>
    <t>Cena za hodinu
bez DPH</t>
  </si>
  <si>
    <t>Cena za hodinu
  vč.DPH</t>
  </si>
  <si>
    <t>Cena za hodinu
vč. DPH</t>
  </si>
  <si>
    <t>A 1. 2  Nabídková cena za spotřebitelskou soutěž</t>
  </si>
  <si>
    <t>A 1. 3  Nabídková cena za roadshow</t>
  </si>
  <si>
    <t>A 1. 4  Nabídková cena za Event</t>
  </si>
  <si>
    <t>A 1. 1  Nabídková cena za prezentaci obecně</t>
  </si>
  <si>
    <t>A 1. 5  Nabídková cena za služby zajištění podpory</t>
  </si>
  <si>
    <t>A 1. 6  Nabídková cena za služby zajištění projektového řízení</t>
  </si>
  <si>
    <t>DTP operátor</t>
  </si>
  <si>
    <t>Account executive</t>
  </si>
  <si>
    <t>Personální zajištění supervize hostesek (1 zkušený promotér, 8 hodin denně). Cena bez kostýmu a dopravy.</t>
  </si>
  <si>
    <t xml:space="preserve">Data Typist - třídění a evidence karet dle mechaniky soutěže, ověření a zápisu razítka podací pošty, evidence došlých log podle 8 druhů na platné herní kartě s 30 logy, evidence distribučního kanálu, evidence a zápis neplatných herních karet, včetně důvodu vyřazení. Uveďte cenu za zapracování jedné hrací karty. </t>
  </si>
  <si>
    <t>Zabalení dárku vč. obalového materiálu - rozměr 10x10 cm, hmotnost 0,3 kg.</t>
  </si>
  <si>
    <t>Cena za zajištění a pronájem čísla-  včetně hovorného za 1 měsíc.</t>
  </si>
  <si>
    <t>Celoprosklená chladící vitrína, min. čtyři police, min. výška 160 cm (cena za den pronájmu).</t>
  </si>
  <si>
    <t>Celoprosklená chladící vitrína, min. dvě police, min. výška 90 cm (cena za den pronájmu).</t>
  </si>
  <si>
    <t>Celoprosklený chladící pult s úložným prostorem, min. výška 120 cm (cena za den pronájmu).</t>
  </si>
  <si>
    <t>Zajištění spotřebního materiálu na 100 ochutnávek (tácky, příbory, kelímky - plastic free).</t>
  </si>
  <si>
    <t xml:space="preserve">Cena za detailní návrh scénáře slavnostního večera. </t>
  </si>
  <si>
    <t>Grafický návrh a tisk cedulek na catering formát A5, tisk 4/4, 250 g/m2, matná křída (cena za jeden kus).</t>
  </si>
  <si>
    <t>Grafický návrh a tisk cedulek na catering formát A6, tisk 4/4, 250 g/m2, matná křída (cena za jeden kus).</t>
  </si>
  <si>
    <t>Zejména distribuce úkolů v rámci agentury, odpovědnost za časové plnění jednotlivých projektů a dodržování klíčových termínů nejen vůči klientovi, ale také vůči dodavatelům.</t>
  </si>
  <si>
    <t xml:space="preserve">Cena za 1 hod promotéra, zajišťujícího distribuci POS materiálů, informování spotřebitelů, lákání spotřebitelů. </t>
  </si>
  <si>
    <t>Cena za jednu hodinu práce.</t>
  </si>
  <si>
    <t>Deinstalace všech prvků dle aktuálních požadavků včetně multimediálních technologií a také nakládky a vykládky (cena za 1 hodinu práce).</t>
  </si>
  <si>
    <t>Cena provoz Help Line (1 měsíc) - všední dny 9:00 - 15:00 - telefonická a e-mailová podpora.</t>
  </si>
  <si>
    <t>Art director</t>
  </si>
  <si>
    <t>Zajištění reportingu z akce</t>
  </si>
  <si>
    <t>Cena za sestavení tourplánu s maximálně 10 lokacemi, ověření akcí a rezervace jednotlivých zastávek, včetně zapracování připomínek zadavatele.</t>
  </si>
  <si>
    <t>Cena za tisk 1000 ks (formát A6, tisk 4/4, matná křída, 150g/m2).</t>
  </si>
  <si>
    <t>Cena za tisk 2000 ks (formát A6, tisk 4/4, matná křída, 150g/m2).</t>
  </si>
  <si>
    <t>Cena za zajištění a realizace fotodokumentace (30 ks fotografií) z jedné akce pro účely medializace a dokládání plnění.</t>
  </si>
  <si>
    <t>Pronájem lednice pro skladování výrobků, min. výška 160 cm (cena za den pronájmu).</t>
  </si>
  <si>
    <t>Úklidové prostředky musí obsahovat přípravky na mytí, desinfekci, leštění ploch, dále ubrousky, utěrky, houbičky na nádobí, smetáky a lopatku, papírové utěrky, gastro odpadkové pytle, jednorázové rukavice (cena za celek).</t>
  </si>
  <si>
    <t>Instalace všech prvků dle aktuálních požadavků včetně multimediálních technologií a také nakládky a vykládky (cena za 1 hodinu práce).</t>
  </si>
  <si>
    <t>Zajištění vyčištění nošených kostýmů promotérů (čepice, tričko, svetr, bunda/vesta) po akci vč. dopravy do/z čistírny (cena za kus).</t>
  </si>
  <si>
    <t>Šetrné čištění nošeného obleku maskota (materiál: plavkovina vnitřní strana, elastický plyš vnější strana), velikost max. 2 m, po každé akci vč. dopravy do/z čistírny (cena za kus).</t>
  </si>
  <si>
    <t xml:space="preserve">Cena za zajištění a realizaci pravidelného reportingu z akce, který bude v rozsahu max. 3 x A4 obsahovat shrnutí akce, mechaniku akce, závěr a doporučení. Dále bude k reportingu doloženo min. 10 ks fotografií z průběhu akce. </t>
  </si>
  <si>
    <t>Souhrnná cena za pronájem stanu 3x3m, montáž a demontáž, doprava, vybavení prodejní/prezentační plochy stanu - pult, skladovací regály, 2 židličky, 2 odpadkové koše, chladnička, komunikace a koordinace s výrobcem.</t>
  </si>
  <si>
    <t>Pronájem nůžkového stanu 3x3m bílé barvy vč. všech čtyř stěn, závaží a kotvícího sytému.</t>
  </si>
  <si>
    <t>Pronájem nůžkového stanu 6x3m bílé barvy vč. všech čtyř stěn, závaží a kotvícího sytému.</t>
  </si>
  <si>
    <t>Náklady na prezentaci ochutnávky - bez účasti výrobce</t>
  </si>
  <si>
    <t xml:space="preserve">Cena za zajištění a realizaci pravidelného reportingu z akce, který bude v rozsahu max. 3xA4 obsahovat shrnutí akce, mechaniku akce, závěr a doporučení. Dále bude k reportingu doloženo min. 10 ks fotografií z průběhu akce. </t>
  </si>
  <si>
    <t>Potraviny na ochutnávku</t>
  </si>
  <si>
    <t>Cena za návrh vhodných oceněných potravin pro ochutnávku kvalitních potravin vč. komunikace s výrobcem ohledně nákupu potravin (cena za návrh 10 druhů potravin od 10 výrobců).</t>
  </si>
  <si>
    <t>Zajištění a pronájem P.O.BOX</t>
  </si>
  <si>
    <t>Cena za tisk 500 ks (formát A5, tisk 4/4, matná křída, 150g/m2).</t>
  </si>
  <si>
    <t>Ochutnávka oceněných potravin v rámci image stánku</t>
  </si>
  <si>
    <t>Pronájem mrazicího boxu</t>
  </si>
  <si>
    <t>Pronájem pultového mrazicího boxu s posuvným proskleným víkem, min. 101 cm výška (cena za den pronájmu)</t>
  </si>
  <si>
    <t>Personální zajištění teamu hostesek pro ochutnávkové akce (cena za 2 reprezentativní hostesky, 8 hodin denně). Proškolení vč. přípravy školícího materiálu (školící materiál v rozsahu min. 3 x A4 musí obsahovat: představení akce, mechaniku akce a informace o značkách kvality, podklady o značkách dodá zadavatel).
Cena bez kostýmu a dopravy.</t>
  </si>
  <si>
    <t>Cena za pronájem temperovaných skladovacích prostor o rozloze 150 m2, dostupnost 24 hodin denně, 
7 dní v týdnu. Zadavatel hradí náklady na dopravu do skladových prostor max. do vzdálenosti 50 km od Prahy. Pojištění a odpovědnost za skladovaný materiál. Cena stanovena za 1 měsíc pronájmu
(plánované využití 4 měsíce).</t>
  </si>
  <si>
    <r>
      <t xml:space="preserve">Cena za pronájem temperovaných skladovacích prostor o rozloze 100m2, dostupnost 24 hodin denně,
7 dní v týdnu, 365 dní v roce. Zadavatel hradí náklady na dopravu do skladových prostor max. do vzdálenosti
50 km od Prahy. Pojištění a odpovědnost za skladovaný materiál. </t>
    </r>
    <r>
      <rPr>
        <sz val="11"/>
        <color indexed="8"/>
        <rFont val="Arial"/>
        <family val="2"/>
      </rPr>
      <t xml:space="preserve">Cena stanovena za 1 měsíc pronájmu. </t>
    </r>
  </si>
  <si>
    <t>Komunikace s výrobci (seznam zaslán zadavatelem) v části předprodukční a produkční, dotazníkové šetření
na místě (dotazník zaslán zadavatelem). Nábor výrobců na akci proveden ze strany zadavatele.</t>
  </si>
  <si>
    <t>Cena za zajištění průběhu akce - nábor 20 promotérů, komunikace, příprava školících materiálů a proškolení personálu. Školící materiál musí v rozsahu 3xA4 obsahovat: představení akce, mechanika akce a informace
o značkách kvality, podklady o značkách dodá zadavatel. Cena bez kostýmu a dopravy.</t>
  </si>
  <si>
    <t>Personální zajištění slavnostního setkání (8 reprezentativních hostesek, 8 hodin ve večerní a noční době). Proškolení vč. přípravy školícího materiálu (školící materiál v rozsahu min. 3xA4 musí obsahovat: představení akce, mechanika akce a informace o značkách kvality, podklady o značkách dodá zadavatel).
Cena bez kostýmů a dopravy.</t>
  </si>
  <si>
    <t>Příprava herního řádu včetně právního posouzení.</t>
  </si>
  <si>
    <t>Cena za tisk pozvánek a komplexní přípravu a distribuci dle dodaného rozdělovníku, 100ks pozvánek
(formát DL, tisk 4/4, 300g/m2 matná křída, ofset), obálka formát DL.</t>
  </si>
  <si>
    <t>Cena za tisk pozvánek a komplexní přípravu a distribuci dle dodaného rozdělovníku, 500ks pozvánek
(formát DL, tisk 4/4, 300g/m2 matná křída, ofset), obálka formát DL.</t>
  </si>
  <si>
    <t>Cena za tisk pozvánek a komplexní přípravu a distribuci dle dodaného rozdělovníku, 600ks pozvánek
(formát DL, tisk 4/4, 300g/m2 matná křída, ofset), obálka formát DL.</t>
  </si>
  <si>
    <t>Cena za tisk pozvánek a komplexní přípravu a distribuci dle dodaného rozdělovníku, 800ks pozvánek
(formát DL, tisk 4/4, 300g/m2 matná křída, ofset), obálka formát DL.</t>
  </si>
  <si>
    <t>Zhotovení 100 kusů reprezentativních dokumentačních fotografií z celého průběhu akce, v rozlišení 300 dpi.
(cena vč. USB disku).</t>
  </si>
  <si>
    <t>Cena za návrh a výběr dárků, komunikace s dodavateli, koordinace výroby a kompletace, 
focení dárků pro archivační účely (5000 ks).</t>
  </si>
  <si>
    <t>Cena za návrh a výběr dárků, komunikace s dodavateli, koordinace výroby a kompletace,
focení dárků pro archivační účely (10 ks).</t>
  </si>
  <si>
    <t>Souhrnná cena za pronájem stanu 3x3m, montáž a demontáž, doprava, obsluha prodejní/prezentační
plochy - 8 hodin denně, vybavení prodejní/prezentační plochy - pult, skladovací regály, 2 židličky, 2 odpadkové koše, chladnička, ochutnávka minimálně pěti výrobků oceněných značkou kvality po celou dobu trvání akce.</t>
  </si>
  <si>
    <t>Cena za zajištění ochutnávky včetně nákupu potravin za účelem ochutnávky (min 3 druhy), v počtu
minimálně 500 porcí, výhradně potravin oceněných značkou, včetně napichovátek, kelímků, tácků (plastic free).</t>
  </si>
  <si>
    <t>Zejména každodenní správa projektu, komunikace s klientem a dodavateli, dopravné, telekomunikační náklady, spojené s přípravou projektu, jednání, controlling, reporting, odpovědnost za průběh projektu, příprava podkladů AD a supervize dle aktuální potřeby, odpovědnost za řešení problémů, tvorba prezentací a nabídky včetně cen,  AM slouží jako přímé spojení mezi reklamní agenturou a zadavatelem.</t>
  </si>
  <si>
    <t>Zajištění vyčištění nošených kostýmů hostesek (šaty/top, sukně) po akci 
vč. dopravy do/z čistírny (cena za kus).</t>
  </si>
  <si>
    <t>Doprava osobní automobil (cena za 50 km).</t>
  </si>
  <si>
    <t>Doprava dodávkou (cena za 50 km).</t>
  </si>
  <si>
    <t>Doprava nákladní automobil (cena za 50 km), (nad 12 t).</t>
  </si>
  <si>
    <t>Pronájem dodávky do 3,5t (1 den) bez PHM.</t>
  </si>
  <si>
    <t>Grafický návrh a tisk cedulek na ochutnávku formát A5, tisk 4/4, 250 g/m2, matná křída
(cena za jeden kus).</t>
  </si>
  <si>
    <t>Grafický návrh a tisk cedulek na ochutnávku formát A6, tisk 4/4, 250 g/m2, matná křída
(cena za jeden kus).</t>
  </si>
  <si>
    <t>Pronájem nůžkového stanu 3x3 m bílé barvy vč. všech čtyř stěn, závaží a kotvícího sytému.</t>
  </si>
  <si>
    <t>Pronájem nůžkového stanu 6x3 m bílé barvy vč. všech čtyř stěn, závaží a kotvícího sytému.</t>
  </si>
  <si>
    <t>Cena za zabalení 2000 ks dárků vč. obalového materiálu - rozměr 10x10 cm, hmotnost 0,3 kg, 2000 ks.</t>
  </si>
  <si>
    <t>Celkové měsíční náklady na zajištění a pronájem, výběr P.O.BOX každý 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</si>
</sst>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0" borderId="0">
      <alignment/>
      <protection/>
    </xf>
  </cellStyleXfs>
  <cellXfs count="132">
    <xf numFmtId="0" fontId="0" fillId="0" borderId="0" xfId="0"/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 indent="2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5" fillId="0" borderId="0" xfId="20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 indent="2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indent="2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6" borderId="1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 applyProtection="1">
      <alignment vertical="center" wrapText="1"/>
      <protection locked="0"/>
    </xf>
    <xf numFmtId="0" fontId="8" fillId="8" borderId="1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8" fillId="9" borderId="9" xfId="0" applyNumberFormat="1" applyFont="1" applyFill="1" applyBorder="1" applyAlignment="1" applyProtection="1">
      <alignment horizontal="right" vertical="center" indent="1"/>
      <protection/>
    </xf>
    <xf numFmtId="164" fontId="10" fillId="0" borderId="9" xfId="0" applyNumberFormat="1" applyFont="1" applyBorder="1" applyAlignment="1" applyProtection="1">
      <alignment horizontal="right" vertical="center" indent="1"/>
      <protection/>
    </xf>
    <xf numFmtId="164" fontId="6" fillId="0" borderId="9" xfId="0" applyNumberFormat="1" applyFont="1" applyBorder="1" applyAlignment="1" applyProtection="1">
      <alignment horizontal="right" vertical="center" indent="1"/>
      <protection/>
    </xf>
    <xf numFmtId="164" fontId="8" fillId="9" borderId="2" xfId="0" applyNumberFormat="1" applyFont="1" applyFill="1" applyBorder="1" applyAlignment="1" applyProtection="1">
      <alignment horizontal="right" vertical="center" indent="1"/>
      <protection/>
    </xf>
    <xf numFmtId="164" fontId="6" fillId="0" borderId="2" xfId="0" applyNumberFormat="1" applyFont="1" applyBorder="1" applyAlignment="1" applyProtection="1">
      <alignment horizontal="right" vertical="center" indent="1"/>
      <protection/>
    </xf>
    <xf numFmtId="164" fontId="10" fillId="0" borderId="2" xfId="0" applyNumberFormat="1" applyFont="1" applyBorder="1" applyAlignment="1" applyProtection="1">
      <alignment horizontal="right" vertical="center" indent="1"/>
      <protection/>
    </xf>
    <xf numFmtId="164" fontId="6" fillId="0" borderId="2" xfId="0" applyNumberFormat="1" applyFont="1" applyFill="1" applyBorder="1" applyAlignment="1" applyProtection="1">
      <alignment horizontal="right" vertical="center" indent="1"/>
      <protection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right" vertical="center" wrapText="1" indent="1"/>
      <protection/>
    </xf>
    <xf numFmtId="164" fontId="10" fillId="0" borderId="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" xfId="0" applyNumberFormat="1" applyFont="1" applyBorder="1" applyAlignment="1" applyProtection="1">
      <alignment horizontal="right" vertical="center" wrapText="1" indent="1"/>
      <protection/>
    </xf>
    <xf numFmtId="164" fontId="6" fillId="0" borderId="12" xfId="0" applyNumberFormat="1" applyFont="1" applyFill="1" applyBorder="1" applyAlignment="1" applyProtection="1">
      <alignment horizontal="right" vertical="center" indent="1"/>
      <protection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right" vertical="center" indent="1"/>
      <protection/>
    </xf>
    <xf numFmtId="164" fontId="6" fillId="0" borderId="2" xfId="0" applyNumberFormat="1" applyFont="1" applyFill="1" applyBorder="1" applyAlignment="1" applyProtection="1">
      <alignment horizontal="right" vertical="center" wrapText="1" indent="1"/>
      <protection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164" fontId="8" fillId="9" borderId="12" xfId="0" applyNumberFormat="1" applyFont="1" applyFill="1" applyBorder="1" applyAlignment="1" applyProtection="1">
      <alignment horizontal="right" vertical="center" indent="1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64" fontId="4" fillId="9" borderId="2" xfId="0" applyNumberFormat="1" applyFont="1" applyFill="1" applyBorder="1" applyAlignment="1" applyProtection="1">
      <alignment horizontal="right" vertical="center" wrapText="1" indent="1"/>
      <protection/>
    </xf>
    <xf numFmtId="4" fontId="5" fillId="10" borderId="2" xfId="20" applyFont="1" applyFill="1" applyBorder="1" applyAlignment="1" applyProtection="1">
      <alignment vertical="center" wrapText="1"/>
      <protection locked="0"/>
    </xf>
    <xf numFmtId="4" fontId="5" fillId="0" borderId="2" xfId="2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164" fontId="8" fillId="9" borderId="2" xfId="0" applyNumberFormat="1" applyFont="1" applyFill="1" applyBorder="1" applyAlignment="1" applyProtection="1">
      <alignment horizontal="right" vertical="center" wrapText="1" indent="1"/>
      <protection/>
    </xf>
    <xf numFmtId="164" fontId="4" fillId="9" borderId="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9" xfId="0" applyNumberFormat="1" applyFont="1" applyBorder="1" applyAlignment="1" applyProtection="1">
      <alignment horizontal="right" vertical="center" wrapText="1" indent="1"/>
      <protection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164" fontId="4" fillId="9" borderId="2" xfId="0" applyNumberFormat="1" applyFont="1" applyFill="1" applyBorder="1" applyAlignment="1" applyProtection="1">
      <alignment horizontal="right" vertical="center" indent="1"/>
      <protection/>
    </xf>
    <xf numFmtId="164" fontId="4" fillId="9" borderId="9" xfId="0" applyNumberFormat="1" applyFont="1" applyFill="1" applyBorder="1" applyAlignment="1" applyProtection="1">
      <alignment horizontal="right" vertical="center" indent="1"/>
      <protection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right" vertical="center" indent="1"/>
      <protection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 locked="0"/>
    </xf>
    <xf numFmtId="0" fontId="6" fillId="6" borderId="2" xfId="0" applyFont="1" applyFill="1" applyBorder="1" applyAlignment="1" applyProtection="1">
      <alignment vertical="center" wrapText="1"/>
      <protection locked="0"/>
    </xf>
    <xf numFmtId="0" fontId="6" fillId="7" borderId="2" xfId="0" applyFont="1" applyFill="1" applyBorder="1" applyAlignment="1" applyProtection="1">
      <alignment vertical="center" wrapText="1"/>
      <protection locked="0"/>
    </xf>
    <xf numFmtId="0" fontId="6" fillId="8" borderId="2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164" fontId="8" fillId="11" borderId="9" xfId="0" applyNumberFormat="1" applyFont="1" applyFill="1" applyBorder="1" applyAlignment="1" applyProtection="1">
      <alignment horizontal="right" vertical="center" indent="1"/>
      <protection/>
    </xf>
    <xf numFmtId="164" fontId="6" fillId="0" borderId="10" xfId="0" applyNumberFormat="1" applyFont="1" applyBorder="1" applyAlignment="1" applyProtection="1">
      <alignment horizontal="right" vertical="center" indent="1"/>
      <protection/>
    </xf>
    <xf numFmtId="164" fontId="8" fillId="11" borderId="2" xfId="0" applyNumberFormat="1" applyFont="1" applyFill="1" applyBorder="1" applyAlignment="1" applyProtection="1">
      <alignment horizontal="right" vertical="center" indent="1"/>
      <protection/>
    </xf>
    <xf numFmtId="164" fontId="6" fillId="0" borderId="11" xfId="0" applyNumberFormat="1" applyFont="1" applyBorder="1" applyAlignment="1" applyProtection="1">
      <alignment horizontal="right" vertical="center" indent="1"/>
      <protection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workbookViewId="0" topLeftCell="A1">
      <selection activeCell="B41" sqref="B41"/>
    </sheetView>
  </sheetViews>
  <sheetFormatPr defaultColWidth="9.140625" defaultRowHeight="15"/>
  <cols>
    <col min="1" max="1" width="65.57421875" style="2" customWidth="1"/>
    <col min="2" max="2" width="100.7109375" style="2" customWidth="1"/>
    <col min="3" max="5" width="22.7109375" style="3" customWidth="1"/>
    <col min="6" max="7" width="22.7109375" style="2" customWidth="1"/>
    <col min="8" max="16384" width="9.140625" style="2" customWidth="1"/>
  </cols>
  <sheetData>
    <row r="1" ht="15">
      <c r="A1" s="2" t="s">
        <v>50</v>
      </c>
    </row>
    <row r="2" ht="15">
      <c r="A2" s="2" t="s">
        <v>49</v>
      </c>
    </row>
    <row r="3" ht="9.95" customHeight="1"/>
    <row r="4" spans="1:6" ht="26.25">
      <c r="A4" s="4" t="s">
        <v>51</v>
      </c>
      <c r="B4" s="5"/>
      <c r="C4" s="6"/>
      <c r="D4" s="6"/>
      <c r="E4" s="6"/>
      <c r="F4" s="5"/>
    </row>
    <row r="5" ht="9.95" customHeight="1"/>
    <row r="6" spans="1:2" ht="15" customHeight="1">
      <c r="A6" s="7" t="s">
        <v>92</v>
      </c>
      <c r="B6" s="8"/>
    </row>
    <row r="7" spans="1:2" ht="9.95" customHeight="1" thickBot="1">
      <c r="A7" s="8"/>
      <c r="B7" s="8"/>
    </row>
    <row r="8" spans="1:6" s="8" customFormat="1" ht="30.75" thickBot="1">
      <c r="A8" s="34" t="s">
        <v>23</v>
      </c>
      <c r="B8" s="35" t="s">
        <v>115</v>
      </c>
      <c r="C8" s="36" t="s">
        <v>116</v>
      </c>
      <c r="D8" s="37" t="s">
        <v>0</v>
      </c>
      <c r="E8" s="38" t="s">
        <v>117</v>
      </c>
      <c r="F8" s="39" t="s">
        <v>1</v>
      </c>
    </row>
    <row r="9" spans="1:7" s="8" customFormat="1" ht="59.25" customHeight="1">
      <c r="A9" s="114" t="s">
        <v>20</v>
      </c>
      <c r="B9" s="111" t="s">
        <v>170</v>
      </c>
      <c r="C9" s="44">
        <v>0</v>
      </c>
      <c r="D9" s="45">
        <f aca="true" t="shared" si="0" ref="D9:D20">C9*0.21</f>
        <v>0</v>
      </c>
      <c r="E9" s="46">
        <f aca="true" t="shared" si="1" ref="E9:E17">SUM(C9:D9)</f>
        <v>0</v>
      </c>
      <c r="F9" s="51" t="s">
        <v>57</v>
      </c>
      <c r="G9" s="9"/>
    </row>
    <row r="10" spans="1:7" s="8" customFormat="1" ht="21.95" customHeight="1">
      <c r="A10" s="11" t="s">
        <v>104</v>
      </c>
      <c r="B10" s="14" t="s">
        <v>130</v>
      </c>
      <c r="C10" s="47">
        <v>0</v>
      </c>
      <c r="D10" s="49">
        <f t="shared" si="0"/>
        <v>0</v>
      </c>
      <c r="E10" s="48">
        <f aca="true" t="shared" si="2" ref="E10:E11">SUM(C10:D10)</f>
        <v>0</v>
      </c>
      <c r="F10" s="52" t="s">
        <v>57</v>
      </c>
      <c r="G10" s="9"/>
    </row>
    <row r="11" spans="1:7" s="8" customFormat="1" ht="35.1" customHeight="1">
      <c r="A11" s="11" t="s">
        <v>163</v>
      </c>
      <c r="B11" s="14" t="s">
        <v>164</v>
      </c>
      <c r="C11" s="47">
        <v>0</v>
      </c>
      <c r="D11" s="49">
        <f t="shared" si="0"/>
        <v>0</v>
      </c>
      <c r="E11" s="48">
        <f t="shared" si="2"/>
        <v>0</v>
      </c>
      <c r="F11" s="52" t="s">
        <v>57</v>
      </c>
      <c r="G11" s="9"/>
    </row>
    <row r="12" spans="1:6" s="8" customFormat="1" ht="35.1" customHeight="1">
      <c r="A12" s="11" t="s">
        <v>70</v>
      </c>
      <c r="B12" s="14" t="s">
        <v>155</v>
      </c>
      <c r="C12" s="47">
        <v>0</v>
      </c>
      <c r="D12" s="50">
        <f t="shared" si="0"/>
        <v>0</v>
      </c>
      <c r="E12" s="50">
        <f t="shared" si="1"/>
        <v>0</v>
      </c>
      <c r="F12" s="52" t="s">
        <v>57</v>
      </c>
    </row>
    <row r="13" spans="1:6" s="8" customFormat="1" ht="35.1" customHeight="1">
      <c r="A13" s="11" t="s">
        <v>103</v>
      </c>
      <c r="B13" s="14" t="s">
        <v>156</v>
      </c>
      <c r="C13" s="47">
        <v>0</v>
      </c>
      <c r="D13" s="50">
        <f aca="true" t="shared" si="3" ref="D13">C13*0.21</f>
        <v>0</v>
      </c>
      <c r="E13" s="50">
        <f aca="true" t="shared" si="4" ref="E13">SUM(C13:D13)</f>
        <v>0</v>
      </c>
      <c r="F13" s="52" t="s">
        <v>57</v>
      </c>
    </row>
    <row r="14" spans="1:6" s="8" customFormat="1" ht="35.1" customHeight="1">
      <c r="A14" s="11" t="s">
        <v>70</v>
      </c>
      <c r="B14" s="14" t="s">
        <v>187</v>
      </c>
      <c r="C14" s="47">
        <v>0</v>
      </c>
      <c r="D14" s="50">
        <f t="shared" si="0"/>
        <v>0</v>
      </c>
      <c r="E14" s="50">
        <f t="shared" si="1"/>
        <v>0</v>
      </c>
      <c r="F14" s="52" t="s">
        <v>57</v>
      </c>
    </row>
    <row r="15" spans="1:6" s="8" customFormat="1" ht="21.95" customHeight="1">
      <c r="A15" s="119" t="s">
        <v>46</v>
      </c>
      <c r="B15" s="41" t="s">
        <v>188</v>
      </c>
      <c r="C15" s="47">
        <v>0</v>
      </c>
      <c r="D15" s="49">
        <f t="shared" si="0"/>
        <v>0</v>
      </c>
      <c r="E15" s="48">
        <f t="shared" si="1"/>
        <v>0</v>
      </c>
      <c r="F15" s="52" t="s">
        <v>57</v>
      </c>
    </row>
    <row r="16" spans="1:7" s="8" customFormat="1" ht="21.95" customHeight="1">
      <c r="A16" s="119"/>
      <c r="B16" s="42" t="s">
        <v>189</v>
      </c>
      <c r="C16" s="47">
        <v>0</v>
      </c>
      <c r="D16" s="50">
        <f t="shared" si="0"/>
        <v>0</v>
      </c>
      <c r="E16" s="50">
        <f t="shared" si="1"/>
        <v>0</v>
      </c>
      <c r="F16" s="52" t="s">
        <v>57</v>
      </c>
      <c r="G16" s="12"/>
    </row>
    <row r="17" spans="1:6" s="8" customFormat="1" ht="21.95" customHeight="1">
      <c r="A17" s="119"/>
      <c r="B17" s="43" t="s">
        <v>190</v>
      </c>
      <c r="C17" s="47">
        <v>0</v>
      </c>
      <c r="D17" s="48">
        <f t="shared" si="0"/>
        <v>0</v>
      </c>
      <c r="E17" s="48">
        <f t="shared" si="1"/>
        <v>0</v>
      </c>
      <c r="F17" s="52" t="s">
        <v>57</v>
      </c>
    </row>
    <row r="18" spans="1:6" s="8" customFormat="1" ht="21.95" customHeight="1">
      <c r="A18" s="112" t="s">
        <v>106</v>
      </c>
      <c r="B18" s="13" t="s">
        <v>191</v>
      </c>
      <c r="C18" s="47">
        <v>0</v>
      </c>
      <c r="D18" s="48">
        <f t="shared" si="0"/>
        <v>0</v>
      </c>
      <c r="E18" s="48">
        <f aca="true" t="shared" si="5" ref="E18:E20">SUM(C18:D18)</f>
        <v>0</v>
      </c>
      <c r="F18" s="52" t="s">
        <v>57</v>
      </c>
    </row>
    <row r="19" spans="1:6" s="8" customFormat="1" ht="35.1" customHeight="1">
      <c r="A19" s="128" t="s">
        <v>112</v>
      </c>
      <c r="B19" s="14" t="s">
        <v>192</v>
      </c>
      <c r="C19" s="47">
        <v>0</v>
      </c>
      <c r="D19" s="48">
        <f t="shared" si="0"/>
        <v>0</v>
      </c>
      <c r="E19" s="48">
        <f t="shared" si="5"/>
        <v>0</v>
      </c>
      <c r="F19" s="52" t="s">
        <v>57</v>
      </c>
    </row>
    <row r="20" spans="1:6" s="8" customFormat="1" ht="35.1" customHeight="1">
      <c r="A20" s="128"/>
      <c r="B20" s="14" t="s">
        <v>193</v>
      </c>
      <c r="C20" s="47">
        <v>0</v>
      </c>
      <c r="D20" s="48">
        <f t="shared" si="0"/>
        <v>0</v>
      </c>
      <c r="E20" s="48">
        <f t="shared" si="5"/>
        <v>0</v>
      </c>
      <c r="F20" s="52" t="s">
        <v>57</v>
      </c>
    </row>
    <row r="21" spans="1:6" s="8" customFormat="1" ht="21.95" customHeight="1">
      <c r="A21" s="128" t="s">
        <v>105</v>
      </c>
      <c r="B21" s="14" t="s">
        <v>194</v>
      </c>
      <c r="C21" s="47">
        <v>0</v>
      </c>
      <c r="D21" s="48">
        <f aca="true" t="shared" si="6" ref="D21:D23">C21*0.21</f>
        <v>0</v>
      </c>
      <c r="E21" s="48">
        <f aca="true" t="shared" si="7" ref="E21:E23">SUM(C21:D21)</f>
        <v>0</v>
      </c>
      <c r="F21" s="52" t="s">
        <v>57</v>
      </c>
    </row>
    <row r="22" spans="1:6" s="8" customFormat="1" ht="21.95" customHeight="1">
      <c r="A22" s="128"/>
      <c r="B22" s="14" t="s">
        <v>195</v>
      </c>
      <c r="C22" s="47">
        <v>0</v>
      </c>
      <c r="D22" s="48">
        <f t="shared" si="6"/>
        <v>0</v>
      </c>
      <c r="E22" s="48">
        <f t="shared" si="7"/>
        <v>0</v>
      </c>
      <c r="F22" s="52" t="s">
        <v>57</v>
      </c>
    </row>
    <row r="23" spans="1:6" s="8" customFormat="1" ht="45" customHeight="1" thickBot="1">
      <c r="A23" s="115" t="s">
        <v>147</v>
      </c>
      <c r="B23" s="116" t="s">
        <v>157</v>
      </c>
      <c r="C23" s="65">
        <v>0</v>
      </c>
      <c r="D23" s="60">
        <f t="shared" si="6"/>
        <v>0</v>
      </c>
      <c r="E23" s="60">
        <f t="shared" si="7"/>
        <v>0</v>
      </c>
      <c r="F23" s="66" t="s">
        <v>57</v>
      </c>
    </row>
    <row r="24" s="8" customFormat="1" ht="9.95" customHeight="1">
      <c r="F24" s="15"/>
    </row>
    <row r="25" spans="1:6" s="8" customFormat="1" ht="15">
      <c r="A25" s="120" t="s">
        <v>47</v>
      </c>
      <c r="B25" s="120"/>
      <c r="C25" s="120"/>
      <c r="F25" s="15"/>
    </row>
    <row r="26" s="8" customFormat="1" ht="9.95" customHeight="1" thickBot="1">
      <c r="F26" s="15"/>
    </row>
    <row r="27" spans="1:6" s="8" customFormat="1" ht="30.75" thickBot="1">
      <c r="A27" s="34" t="s">
        <v>23</v>
      </c>
      <c r="B27" s="35" t="s">
        <v>115</v>
      </c>
      <c r="C27" s="36" t="s">
        <v>116</v>
      </c>
      <c r="D27" s="37" t="s">
        <v>0</v>
      </c>
      <c r="E27" s="38" t="s">
        <v>118</v>
      </c>
      <c r="F27" s="39" t="s">
        <v>1</v>
      </c>
    </row>
    <row r="28" spans="1:6" s="8" customFormat="1" ht="21.95" customHeight="1">
      <c r="A28" s="40" t="s">
        <v>114</v>
      </c>
      <c r="B28" s="118" t="s">
        <v>176</v>
      </c>
      <c r="C28" s="74">
        <v>0</v>
      </c>
      <c r="D28" s="75">
        <f>C28*0.21</f>
        <v>0</v>
      </c>
      <c r="E28" s="75">
        <f>SUM(C28:D28)</f>
        <v>0</v>
      </c>
      <c r="F28" s="77" t="s">
        <v>60</v>
      </c>
    </row>
    <row r="29" spans="1:6" s="8" customFormat="1" ht="50.1" customHeight="1">
      <c r="A29" s="40" t="s">
        <v>2</v>
      </c>
      <c r="B29" s="67" t="s">
        <v>131</v>
      </c>
      <c r="C29" s="68">
        <v>0</v>
      </c>
      <c r="D29" s="54">
        <f>C29*0.21</f>
        <v>0</v>
      </c>
      <c r="E29" s="54">
        <f>SUM(C29:D29)</f>
        <v>0</v>
      </c>
      <c r="F29" s="53" t="s">
        <v>58</v>
      </c>
    </row>
    <row r="30" spans="1:6" s="8" customFormat="1" ht="21.95" customHeight="1">
      <c r="A30" s="121" t="s">
        <v>74</v>
      </c>
      <c r="B30" s="69" t="s">
        <v>75</v>
      </c>
      <c r="C30" s="68">
        <v>0</v>
      </c>
      <c r="D30" s="54">
        <f aca="true" t="shared" si="8" ref="D30:D53">C30*0.21</f>
        <v>0</v>
      </c>
      <c r="E30" s="54">
        <f aca="true" t="shared" si="9" ref="E30:E53">SUM(C30:D30)</f>
        <v>0</v>
      </c>
      <c r="F30" s="53" t="s">
        <v>58</v>
      </c>
    </row>
    <row r="31" spans="1:6" s="8" customFormat="1" ht="21.95" customHeight="1">
      <c r="A31" s="121"/>
      <c r="B31" s="69" t="s">
        <v>76</v>
      </c>
      <c r="C31" s="68">
        <v>0</v>
      </c>
      <c r="D31" s="54">
        <f t="shared" si="8"/>
        <v>0</v>
      </c>
      <c r="E31" s="54">
        <f t="shared" si="9"/>
        <v>0</v>
      </c>
      <c r="F31" s="53" t="s">
        <v>58</v>
      </c>
    </row>
    <row r="32" spans="1:6" s="8" customFormat="1" ht="21.95" customHeight="1">
      <c r="A32" s="121"/>
      <c r="B32" s="69" t="s">
        <v>77</v>
      </c>
      <c r="C32" s="68">
        <v>0</v>
      </c>
      <c r="D32" s="54">
        <f t="shared" si="8"/>
        <v>0</v>
      </c>
      <c r="E32" s="54">
        <f t="shared" si="9"/>
        <v>0</v>
      </c>
      <c r="F32" s="53" t="s">
        <v>58</v>
      </c>
    </row>
    <row r="33" spans="1:6" s="8" customFormat="1" ht="21.95" customHeight="1">
      <c r="A33" s="121"/>
      <c r="B33" s="70" t="s">
        <v>78</v>
      </c>
      <c r="C33" s="68">
        <v>0</v>
      </c>
      <c r="D33" s="55">
        <f>C33*0.21</f>
        <v>0</v>
      </c>
      <c r="E33" s="55">
        <f>SUM(C33:D33)</f>
        <v>0</v>
      </c>
      <c r="F33" s="53" t="s">
        <v>58</v>
      </c>
    </row>
    <row r="34" spans="1:6" s="16" customFormat="1" ht="21.95" customHeight="1">
      <c r="A34" s="121"/>
      <c r="B34" s="70" t="s">
        <v>79</v>
      </c>
      <c r="C34" s="68">
        <v>0</v>
      </c>
      <c r="D34" s="55">
        <f t="shared" si="8"/>
        <v>0</v>
      </c>
      <c r="E34" s="55">
        <f t="shared" si="9"/>
        <v>0</v>
      </c>
      <c r="F34" s="53" t="s">
        <v>58</v>
      </c>
    </row>
    <row r="35" spans="1:6" s="16" customFormat="1" ht="21.95" customHeight="1">
      <c r="A35" s="122" t="s">
        <v>3</v>
      </c>
      <c r="B35" s="40" t="s">
        <v>81</v>
      </c>
      <c r="C35" s="68">
        <v>0</v>
      </c>
      <c r="D35" s="54">
        <f t="shared" si="8"/>
        <v>0</v>
      </c>
      <c r="E35" s="54">
        <f t="shared" si="9"/>
        <v>0</v>
      </c>
      <c r="F35" s="53" t="s">
        <v>58</v>
      </c>
    </row>
    <row r="36" spans="1:6" s="16" customFormat="1" ht="21.95" customHeight="1">
      <c r="A36" s="122"/>
      <c r="B36" s="40" t="s">
        <v>82</v>
      </c>
      <c r="C36" s="68">
        <v>0</v>
      </c>
      <c r="D36" s="54">
        <f t="shared" si="8"/>
        <v>0</v>
      </c>
      <c r="E36" s="54">
        <f t="shared" si="9"/>
        <v>0</v>
      </c>
      <c r="F36" s="53" t="s">
        <v>58</v>
      </c>
    </row>
    <row r="37" spans="1:6" s="16" customFormat="1" ht="21.95" customHeight="1">
      <c r="A37" s="122"/>
      <c r="B37" s="40" t="s">
        <v>80</v>
      </c>
      <c r="C37" s="68">
        <v>0</v>
      </c>
      <c r="D37" s="54">
        <f t="shared" si="8"/>
        <v>0</v>
      </c>
      <c r="E37" s="54">
        <f t="shared" si="9"/>
        <v>0</v>
      </c>
      <c r="F37" s="53" t="s">
        <v>59</v>
      </c>
    </row>
    <row r="38" spans="1:6" s="16" customFormat="1" ht="21.95" customHeight="1">
      <c r="A38" s="122"/>
      <c r="B38" s="40" t="s">
        <v>83</v>
      </c>
      <c r="C38" s="68">
        <v>0</v>
      </c>
      <c r="D38" s="54">
        <f t="shared" si="8"/>
        <v>0</v>
      </c>
      <c r="E38" s="54">
        <f t="shared" si="9"/>
        <v>0</v>
      </c>
      <c r="F38" s="53" t="s">
        <v>58</v>
      </c>
    </row>
    <row r="39" spans="1:6" s="16" customFormat="1" ht="21.95" customHeight="1">
      <c r="A39" s="122"/>
      <c r="B39" s="40" t="s">
        <v>196</v>
      </c>
      <c r="C39" s="68">
        <v>0</v>
      </c>
      <c r="D39" s="54">
        <f t="shared" si="8"/>
        <v>0</v>
      </c>
      <c r="E39" s="54">
        <f t="shared" si="9"/>
        <v>0</v>
      </c>
      <c r="F39" s="53" t="s">
        <v>58</v>
      </c>
    </row>
    <row r="40" spans="1:6" s="16" customFormat="1" ht="21.95" customHeight="1">
      <c r="A40" s="122"/>
      <c r="B40" s="40" t="s">
        <v>132</v>
      </c>
      <c r="C40" s="68">
        <v>0</v>
      </c>
      <c r="D40" s="54">
        <f t="shared" si="8"/>
        <v>0</v>
      </c>
      <c r="E40" s="54">
        <f t="shared" si="9"/>
        <v>0</v>
      </c>
      <c r="F40" s="53" t="s">
        <v>58</v>
      </c>
    </row>
    <row r="41" spans="1:6" s="16" customFormat="1" ht="21.95" customHeight="1">
      <c r="A41" s="14" t="s">
        <v>165</v>
      </c>
      <c r="B41" s="14" t="s">
        <v>197</v>
      </c>
      <c r="C41" s="68">
        <v>0</v>
      </c>
      <c r="D41" s="54">
        <f t="shared" si="8"/>
        <v>0</v>
      </c>
      <c r="E41" s="54">
        <f t="shared" si="9"/>
        <v>0</v>
      </c>
      <c r="F41" s="53" t="s">
        <v>58</v>
      </c>
    </row>
    <row r="42" spans="1:6" s="8" customFormat="1" ht="21.95" customHeight="1">
      <c r="A42" s="71" t="s">
        <v>95</v>
      </c>
      <c r="B42" s="72" t="s">
        <v>84</v>
      </c>
      <c r="C42" s="68">
        <v>0</v>
      </c>
      <c r="D42" s="54">
        <f t="shared" si="8"/>
        <v>0</v>
      </c>
      <c r="E42" s="54">
        <f t="shared" si="9"/>
        <v>0</v>
      </c>
      <c r="F42" s="53" t="s">
        <v>58</v>
      </c>
    </row>
    <row r="43" spans="1:6" s="8" customFormat="1" ht="21.95" customHeight="1">
      <c r="A43" s="40" t="s">
        <v>101</v>
      </c>
      <c r="B43" s="40" t="s">
        <v>145</v>
      </c>
      <c r="C43" s="68">
        <v>0</v>
      </c>
      <c r="D43" s="54">
        <f t="shared" si="8"/>
        <v>0</v>
      </c>
      <c r="E43" s="54">
        <f t="shared" si="9"/>
        <v>0</v>
      </c>
      <c r="F43" s="53" t="s">
        <v>58</v>
      </c>
    </row>
    <row r="44" spans="1:6" s="8" customFormat="1" ht="21.95" customHeight="1">
      <c r="A44" s="71" t="s">
        <v>4</v>
      </c>
      <c r="B44" s="72" t="s">
        <v>85</v>
      </c>
      <c r="C44" s="68">
        <v>0</v>
      </c>
      <c r="D44" s="54">
        <f t="shared" si="8"/>
        <v>0</v>
      </c>
      <c r="E44" s="54">
        <f t="shared" si="9"/>
        <v>0</v>
      </c>
      <c r="F44" s="53" t="s">
        <v>58</v>
      </c>
    </row>
    <row r="45" spans="1:6" s="8" customFormat="1" ht="21.95" customHeight="1">
      <c r="A45" s="71" t="s">
        <v>5</v>
      </c>
      <c r="B45" s="67" t="s">
        <v>133</v>
      </c>
      <c r="C45" s="68">
        <v>0</v>
      </c>
      <c r="D45" s="54">
        <f t="shared" si="8"/>
        <v>0</v>
      </c>
      <c r="E45" s="54">
        <f t="shared" si="9"/>
        <v>0</v>
      </c>
      <c r="F45" s="53" t="s">
        <v>58</v>
      </c>
    </row>
    <row r="46" spans="1:6" s="8" customFormat="1" ht="21.95" customHeight="1">
      <c r="A46" s="71" t="s">
        <v>6</v>
      </c>
      <c r="B46" s="67" t="s">
        <v>86</v>
      </c>
      <c r="C46" s="68">
        <v>0</v>
      </c>
      <c r="D46" s="54">
        <f t="shared" si="8"/>
        <v>0</v>
      </c>
      <c r="E46" s="54">
        <f t="shared" si="9"/>
        <v>0</v>
      </c>
      <c r="F46" s="53" t="s">
        <v>58</v>
      </c>
    </row>
    <row r="47" spans="1:6" s="8" customFormat="1" ht="21.95" customHeight="1">
      <c r="A47" s="40" t="s">
        <v>94</v>
      </c>
      <c r="B47" s="40" t="s">
        <v>87</v>
      </c>
      <c r="C47" s="68">
        <v>0</v>
      </c>
      <c r="D47" s="54">
        <f t="shared" si="8"/>
        <v>0</v>
      </c>
      <c r="E47" s="54">
        <f t="shared" si="9"/>
        <v>0</v>
      </c>
      <c r="F47" s="53" t="s">
        <v>58</v>
      </c>
    </row>
    <row r="48" spans="1:6" s="8" customFormat="1" ht="35.1" customHeight="1">
      <c r="A48" s="71" t="s">
        <v>7</v>
      </c>
      <c r="B48" s="72" t="s">
        <v>182</v>
      </c>
      <c r="C48" s="68">
        <v>0</v>
      </c>
      <c r="D48" s="54">
        <f t="shared" si="8"/>
        <v>0</v>
      </c>
      <c r="E48" s="54">
        <f t="shared" si="9"/>
        <v>0</v>
      </c>
      <c r="F48" s="53" t="s">
        <v>58</v>
      </c>
    </row>
    <row r="49" spans="1:6" s="8" customFormat="1" ht="35.1" customHeight="1">
      <c r="A49" s="71" t="s">
        <v>8</v>
      </c>
      <c r="B49" s="72" t="s">
        <v>183</v>
      </c>
      <c r="C49" s="68">
        <v>0</v>
      </c>
      <c r="D49" s="54">
        <f t="shared" si="8"/>
        <v>0</v>
      </c>
      <c r="E49" s="54">
        <f t="shared" si="9"/>
        <v>0</v>
      </c>
      <c r="F49" s="53" t="s">
        <v>58</v>
      </c>
    </row>
    <row r="50" spans="1:6" s="8" customFormat="1" ht="21.95" customHeight="1">
      <c r="A50" s="40" t="s">
        <v>9</v>
      </c>
      <c r="B50" s="72" t="s">
        <v>88</v>
      </c>
      <c r="C50" s="73">
        <v>0</v>
      </c>
      <c r="D50" s="54">
        <f t="shared" si="8"/>
        <v>0</v>
      </c>
      <c r="E50" s="54">
        <f t="shared" si="9"/>
        <v>0</v>
      </c>
      <c r="F50" s="53" t="s">
        <v>58</v>
      </c>
    </row>
    <row r="51" spans="1:6" s="8" customFormat="1" ht="21.95" customHeight="1">
      <c r="A51" s="123" t="s">
        <v>10</v>
      </c>
      <c r="B51" s="72" t="s">
        <v>89</v>
      </c>
      <c r="C51" s="73">
        <v>0</v>
      </c>
      <c r="D51" s="54">
        <f t="shared" si="8"/>
        <v>0</v>
      </c>
      <c r="E51" s="54">
        <f t="shared" si="9"/>
        <v>0</v>
      </c>
      <c r="F51" s="53" t="s">
        <v>58</v>
      </c>
    </row>
    <row r="52" spans="1:6" s="8" customFormat="1" ht="21.95" customHeight="1">
      <c r="A52" s="123"/>
      <c r="B52" s="71" t="s">
        <v>90</v>
      </c>
      <c r="C52" s="73">
        <v>0</v>
      </c>
      <c r="D52" s="54">
        <f t="shared" si="8"/>
        <v>0</v>
      </c>
      <c r="E52" s="54">
        <f t="shared" si="9"/>
        <v>0</v>
      </c>
      <c r="F52" s="53" t="s">
        <v>58</v>
      </c>
    </row>
    <row r="53" spans="1:6" s="8" customFormat="1" ht="65.1" customHeight="1">
      <c r="A53" s="71" t="s">
        <v>11</v>
      </c>
      <c r="B53" s="69" t="s">
        <v>171</v>
      </c>
      <c r="C53" s="73">
        <v>0</v>
      </c>
      <c r="D53" s="54">
        <f t="shared" si="8"/>
        <v>0</v>
      </c>
      <c r="E53" s="54">
        <f t="shared" si="9"/>
        <v>0</v>
      </c>
      <c r="F53" s="53" t="s">
        <v>58</v>
      </c>
    </row>
    <row r="54" spans="1:6" s="8" customFormat="1" ht="9.95" customHeight="1">
      <c r="A54" s="17"/>
      <c r="B54" s="18"/>
      <c r="C54" s="1"/>
      <c r="D54" s="19"/>
      <c r="E54" s="19"/>
      <c r="F54" s="20"/>
    </row>
    <row r="55" spans="1:6" s="8" customFormat="1" ht="15">
      <c r="A55" s="21" t="s">
        <v>98</v>
      </c>
      <c r="F55" s="15"/>
    </row>
    <row r="56" s="8" customFormat="1" ht="9.95" customHeight="1" thickBot="1">
      <c r="F56" s="15"/>
    </row>
    <row r="57" spans="1:6" s="8" customFormat="1" ht="30.75" thickBot="1">
      <c r="A57" s="34" t="s">
        <v>23</v>
      </c>
      <c r="B57" s="35" t="s">
        <v>115</v>
      </c>
      <c r="C57" s="36" t="s">
        <v>116</v>
      </c>
      <c r="D57" s="37" t="s">
        <v>0</v>
      </c>
      <c r="E57" s="38" t="s">
        <v>117</v>
      </c>
      <c r="F57" s="39" t="s">
        <v>1</v>
      </c>
    </row>
    <row r="58" spans="1:6" s="8" customFormat="1" ht="35.1" customHeight="1">
      <c r="A58" s="76" t="s">
        <v>12</v>
      </c>
      <c r="B58" s="111" t="s">
        <v>102</v>
      </c>
      <c r="C58" s="44">
        <v>0</v>
      </c>
      <c r="D58" s="45">
        <f aca="true" t="shared" si="10" ref="D58:D66">C58*0.21</f>
        <v>0</v>
      </c>
      <c r="E58" s="46">
        <f aca="true" t="shared" si="11" ref="E58:E66">SUM(C58:D58)</f>
        <v>0</v>
      </c>
      <c r="F58" s="77" t="s">
        <v>60</v>
      </c>
    </row>
    <row r="59" spans="1:6" s="8" customFormat="1" ht="45" customHeight="1">
      <c r="A59" s="11" t="s">
        <v>113</v>
      </c>
      <c r="B59" s="110" t="s">
        <v>158</v>
      </c>
      <c r="C59" s="47">
        <v>0</v>
      </c>
      <c r="D59" s="49">
        <f t="shared" si="10"/>
        <v>0</v>
      </c>
      <c r="E59" s="48">
        <f t="shared" si="11"/>
        <v>0</v>
      </c>
      <c r="F59" s="58" t="s">
        <v>60</v>
      </c>
    </row>
    <row r="60" spans="1:6" s="8" customFormat="1" ht="24.95" customHeight="1">
      <c r="A60" s="128" t="s">
        <v>105</v>
      </c>
      <c r="B60" s="14" t="s">
        <v>159</v>
      </c>
      <c r="C60" s="47">
        <v>0</v>
      </c>
      <c r="D60" s="49">
        <f aca="true" t="shared" si="12" ref="D60:D62">C60*0.21</f>
        <v>0</v>
      </c>
      <c r="E60" s="48">
        <f aca="true" t="shared" si="13" ref="E60:E62">SUM(C60:D60)</f>
        <v>0</v>
      </c>
      <c r="F60" s="58" t="s">
        <v>60</v>
      </c>
    </row>
    <row r="61" spans="1:6" s="8" customFormat="1" ht="24.95" customHeight="1">
      <c r="A61" s="128"/>
      <c r="B61" s="14" t="s">
        <v>160</v>
      </c>
      <c r="C61" s="47">
        <v>0</v>
      </c>
      <c r="D61" s="49">
        <f t="shared" si="12"/>
        <v>0</v>
      </c>
      <c r="E61" s="48">
        <f t="shared" si="13"/>
        <v>0</v>
      </c>
      <c r="F61" s="58" t="s">
        <v>60</v>
      </c>
    </row>
    <row r="62" spans="1:6" s="8" customFormat="1" ht="65.1" customHeight="1">
      <c r="A62" s="11" t="s">
        <v>161</v>
      </c>
      <c r="B62" s="110" t="s">
        <v>184</v>
      </c>
      <c r="C62" s="47">
        <v>0</v>
      </c>
      <c r="D62" s="49">
        <f t="shared" si="12"/>
        <v>0</v>
      </c>
      <c r="E62" s="48">
        <f t="shared" si="13"/>
        <v>0</v>
      </c>
      <c r="F62" s="58" t="s">
        <v>60</v>
      </c>
    </row>
    <row r="63" spans="1:6" s="8" customFormat="1" ht="54.95" customHeight="1">
      <c r="A63" s="11" t="s">
        <v>11</v>
      </c>
      <c r="B63" s="14" t="s">
        <v>172</v>
      </c>
      <c r="C63" s="47">
        <v>0</v>
      </c>
      <c r="D63" s="49">
        <f t="shared" si="10"/>
        <v>0</v>
      </c>
      <c r="E63" s="48">
        <f t="shared" si="11"/>
        <v>0</v>
      </c>
      <c r="F63" s="58" t="s">
        <v>60</v>
      </c>
    </row>
    <row r="64" spans="1:6" s="8" customFormat="1" ht="35.1" customHeight="1">
      <c r="A64" s="117" t="s">
        <v>13</v>
      </c>
      <c r="B64" s="110" t="s">
        <v>148</v>
      </c>
      <c r="C64" s="68">
        <v>0</v>
      </c>
      <c r="D64" s="54">
        <f t="shared" si="10"/>
        <v>0</v>
      </c>
      <c r="E64" s="54">
        <f t="shared" si="11"/>
        <v>0</v>
      </c>
      <c r="F64" s="58" t="s">
        <v>60</v>
      </c>
    </row>
    <row r="65" spans="1:6" s="8" customFormat="1" ht="35.1" customHeight="1">
      <c r="A65" s="113" t="s">
        <v>14</v>
      </c>
      <c r="B65" s="72" t="s">
        <v>173</v>
      </c>
      <c r="C65" s="73">
        <v>0</v>
      </c>
      <c r="D65" s="54">
        <f t="shared" si="10"/>
        <v>0</v>
      </c>
      <c r="E65" s="56">
        <f t="shared" si="11"/>
        <v>0</v>
      </c>
      <c r="F65" s="58" t="s">
        <v>60</v>
      </c>
    </row>
    <row r="66" spans="1:6" s="8" customFormat="1" ht="50.1" customHeight="1">
      <c r="A66" s="113" t="s">
        <v>15</v>
      </c>
      <c r="B66" s="72" t="s">
        <v>174</v>
      </c>
      <c r="C66" s="73">
        <v>0</v>
      </c>
      <c r="D66" s="54">
        <f t="shared" si="10"/>
        <v>0</v>
      </c>
      <c r="E66" s="56">
        <f t="shared" si="11"/>
        <v>0</v>
      </c>
      <c r="F66" s="58" t="s">
        <v>60</v>
      </c>
    </row>
    <row r="67" spans="1:7" s="8" customFormat="1" ht="21.95" customHeight="1">
      <c r="A67" s="130" t="s">
        <v>72</v>
      </c>
      <c r="B67" s="40" t="s">
        <v>166</v>
      </c>
      <c r="C67" s="73">
        <v>0</v>
      </c>
      <c r="D67" s="54">
        <f aca="true" t="shared" si="14" ref="D67:D69">C67*0.21</f>
        <v>0</v>
      </c>
      <c r="E67" s="56">
        <f aca="true" t="shared" si="15" ref="E67:E69">SUM(C67:D67)</f>
        <v>0</v>
      </c>
      <c r="F67" s="58" t="s">
        <v>60</v>
      </c>
      <c r="G67" s="22"/>
    </row>
    <row r="68" spans="1:7" s="8" customFormat="1" ht="21.95" customHeight="1">
      <c r="A68" s="130"/>
      <c r="B68" s="14" t="s">
        <v>109</v>
      </c>
      <c r="C68" s="73">
        <v>0</v>
      </c>
      <c r="D68" s="54">
        <f t="shared" si="14"/>
        <v>0</v>
      </c>
      <c r="E68" s="56">
        <f t="shared" si="15"/>
        <v>0</v>
      </c>
      <c r="F68" s="58" t="s">
        <v>60</v>
      </c>
      <c r="G68" s="22"/>
    </row>
    <row r="69" spans="1:6" s="8" customFormat="1" ht="21.95" customHeight="1">
      <c r="A69" s="124" t="s">
        <v>71</v>
      </c>
      <c r="B69" s="40" t="s">
        <v>99</v>
      </c>
      <c r="C69" s="73">
        <v>0</v>
      </c>
      <c r="D69" s="54">
        <f t="shared" si="14"/>
        <v>0</v>
      </c>
      <c r="E69" s="56">
        <f t="shared" si="15"/>
        <v>0</v>
      </c>
      <c r="F69" s="58" t="s">
        <v>60</v>
      </c>
    </row>
    <row r="70" spans="1:6" s="8" customFormat="1" ht="21.95" customHeight="1">
      <c r="A70" s="125"/>
      <c r="B70" s="14" t="s">
        <v>149</v>
      </c>
      <c r="C70" s="73">
        <v>0</v>
      </c>
      <c r="D70" s="54">
        <f aca="true" t="shared" si="16" ref="D70:D71">C70*0.21</f>
        <v>0</v>
      </c>
      <c r="E70" s="56">
        <f aca="true" t="shared" si="17" ref="E70:E71">SUM(C70:D70)</f>
        <v>0</v>
      </c>
      <c r="F70" s="58" t="s">
        <v>60</v>
      </c>
    </row>
    <row r="71" spans="1:6" s="8" customFormat="1" ht="21.95" customHeight="1">
      <c r="A71" s="126"/>
      <c r="B71" s="14" t="s">
        <v>150</v>
      </c>
      <c r="C71" s="73">
        <v>0</v>
      </c>
      <c r="D71" s="54">
        <f t="shared" si="16"/>
        <v>0</v>
      </c>
      <c r="E71" s="56">
        <f t="shared" si="17"/>
        <v>0</v>
      </c>
      <c r="F71" s="58" t="s">
        <v>60</v>
      </c>
    </row>
    <row r="72" spans="1:6" s="8" customFormat="1" ht="21.95" customHeight="1">
      <c r="A72" s="23" t="s">
        <v>18</v>
      </c>
      <c r="B72" s="40" t="s">
        <v>91</v>
      </c>
      <c r="C72" s="73">
        <v>0</v>
      </c>
      <c r="D72" s="54">
        <f aca="true" t="shared" si="18" ref="D72:D82">C72*0.21</f>
        <v>0</v>
      </c>
      <c r="E72" s="56">
        <f aca="true" t="shared" si="19" ref="E72:E82">SUM(C72:D72)</f>
        <v>0</v>
      </c>
      <c r="F72" s="58" t="s">
        <v>60</v>
      </c>
    </row>
    <row r="73" spans="1:6" s="8" customFormat="1" ht="45" customHeight="1" thickBot="1">
      <c r="A73" s="115" t="s">
        <v>147</v>
      </c>
      <c r="B73" s="116" t="s">
        <v>162</v>
      </c>
      <c r="C73" s="73">
        <v>0</v>
      </c>
      <c r="D73" s="54">
        <f t="shared" si="18"/>
        <v>0</v>
      </c>
      <c r="E73" s="56">
        <f t="shared" si="19"/>
        <v>0</v>
      </c>
      <c r="F73" s="58" t="s">
        <v>60</v>
      </c>
    </row>
    <row r="74" spans="1:6" s="8" customFormat="1" ht="30" customHeight="1">
      <c r="A74" s="112" t="s">
        <v>19</v>
      </c>
      <c r="B74" s="14" t="s">
        <v>151</v>
      </c>
      <c r="C74" s="73">
        <v>0</v>
      </c>
      <c r="D74" s="54">
        <f t="shared" si="18"/>
        <v>0</v>
      </c>
      <c r="E74" s="56">
        <f t="shared" si="19"/>
        <v>0</v>
      </c>
      <c r="F74" s="58" t="s">
        <v>60</v>
      </c>
    </row>
    <row r="75" spans="1:7" s="8" customFormat="1" ht="45" customHeight="1">
      <c r="A75" s="11" t="s">
        <v>167</v>
      </c>
      <c r="B75" s="72" t="s">
        <v>185</v>
      </c>
      <c r="C75" s="73">
        <v>0</v>
      </c>
      <c r="D75" s="54">
        <f t="shared" si="18"/>
        <v>0</v>
      </c>
      <c r="E75" s="56">
        <f t="shared" si="19"/>
        <v>0</v>
      </c>
      <c r="F75" s="58" t="s">
        <v>60</v>
      </c>
      <c r="G75" s="12"/>
    </row>
    <row r="76" spans="1:6" s="8" customFormat="1" ht="21.95" customHeight="1">
      <c r="A76" s="10" t="s">
        <v>66</v>
      </c>
      <c r="B76" s="40" t="s">
        <v>134</v>
      </c>
      <c r="C76" s="47">
        <v>0</v>
      </c>
      <c r="D76" s="50">
        <f t="shared" si="18"/>
        <v>0</v>
      </c>
      <c r="E76" s="50">
        <f t="shared" si="19"/>
        <v>0</v>
      </c>
      <c r="F76" s="58" t="s">
        <v>60</v>
      </c>
    </row>
    <row r="77" spans="1:6" s="8" customFormat="1" ht="21.95" customHeight="1">
      <c r="A77" s="10" t="s">
        <v>67</v>
      </c>
      <c r="B77" s="40" t="s">
        <v>135</v>
      </c>
      <c r="C77" s="47">
        <v>0</v>
      </c>
      <c r="D77" s="50">
        <f t="shared" si="18"/>
        <v>0</v>
      </c>
      <c r="E77" s="50">
        <f t="shared" si="19"/>
        <v>0</v>
      </c>
      <c r="F77" s="58" t="s">
        <v>60</v>
      </c>
    </row>
    <row r="78" spans="1:6" s="8" customFormat="1" ht="21.95" customHeight="1">
      <c r="A78" s="10" t="s">
        <v>68</v>
      </c>
      <c r="B78" s="40" t="s">
        <v>136</v>
      </c>
      <c r="C78" s="47">
        <v>0</v>
      </c>
      <c r="D78" s="50">
        <f t="shared" si="18"/>
        <v>0</v>
      </c>
      <c r="E78" s="50">
        <f t="shared" si="19"/>
        <v>0</v>
      </c>
      <c r="F78" s="58" t="s">
        <v>60</v>
      </c>
    </row>
    <row r="79" spans="1:6" s="8" customFormat="1" ht="21.95" customHeight="1">
      <c r="A79" s="11" t="s">
        <v>110</v>
      </c>
      <c r="B79" s="14" t="s">
        <v>152</v>
      </c>
      <c r="C79" s="47">
        <v>0</v>
      </c>
      <c r="D79" s="50">
        <f t="shared" si="18"/>
        <v>0</v>
      </c>
      <c r="E79" s="50">
        <f t="shared" si="19"/>
        <v>0</v>
      </c>
      <c r="F79" s="58" t="s">
        <v>60</v>
      </c>
    </row>
    <row r="80" spans="1:6" s="8" customFormat="1" ht="30" customHeight="1">
      <c r="A80" s="11" t="s">
        <v>168</v>
      </c>
      <c r="B80" s="14" t="s">
        <v>169</v>
      </c>
      <c r="C80" s="47">
        <v>0</v>
      </c>
      <c r="D80" s="50">
        <f aca="true" t="shared" si="20" ref="D80">C80*0.21</f>
        <v>0</v>
      </c>
      <c r="E80" s="50">
        <f aca="true" t="shared" si="21" ref="E80">SUM(C80:D80)</f>
        <v>0</v>
      </c>
      <c r="F80" s="58" t="s">
        <v>60</v>
      </c>
    </row>
    <row r="81" spans="1:6" s="8" customFormat="1" ht="21.95" customHeight="1">
      <c r="A81" s="10" t="s">
        <v>73</v>
      </c>
      <c r="B81" s="40" t="s">
        <v>137</v>
      </c>
      <c r="C81" s="47">
        <v>0</v>
      </c>
      <c r="D81" s="50">
        <f t="shared" si="18"/>
        <v>0</v>
      </c>
      <c r="E81" s="50">
        <f t="shared" si="19"/>
        <v>0</v>
      </c>
      <c r="F81" s="58" t="s">
        <v>60</v>
      </c>
    </row>
    <row r="82" spans="1:6" s="8" customFormat="1" ht="45" customHeight="1" thickBot="1">
      <c r="A82" s="24" t="s">
        <v>69</v>
      </c>
      <c r="B82" s="78" t="s">
        <v>153</v>
      </c>
      <c r="C82" s="65">
        <v>0</v>
      </c>
      <c r="D82" s="57">
        <f t="shared" si="18"/>
        <v>0</v>
      </c>
      <c r="E82" s="57">
        <f t="shared" si="19"/>
        <v>0</v>
      </c>
      <c r="F82" s="59" t="s">
        <v>60</v>
      </c>
    </row>
    <row r="83" s="8" customFormat="1" ht="9.95" customHeight="1">
      <c r="F83" s="15"/>
    </row>
    <row r="84" spans="1:6" s="8" customFormat="1" ht="15">
      <c r="A84" s="21" t="s">
        <v>45</v>
      </c>
      <c r="F84" s="15"/>
    </row>
    <row r="85" s="8" customFormat="1" ht="9.95" customHeight="1" thickBot="1">
      <c r="F85" s="15"/>
    </row>
    <row r="86" spans="1:6" s="8" customFormat="1" ht="30.75" thickBot="1">
      <c r="A86" s="34" t="s">
        <v>23</v>
      </c>
      <c r="B86" s="35" t="s">
        <v>115</v>
      </c>
      <c r="C86" s="36" t="s">
        <v>116</v>
      </c>
      <c r="D86" s="37" t="s">
        <v>0</v>
      </c>
      <c r="E86" s="38" t="s">
        <v>117</v>
      </c>
      <c r="F86" s="39" t="s">
        <v>1</v>
      </c>
    </row>
    <row r="87" spans="1:6" s="8" customFormat="1" ht="35.1" customHeight="1" thickBot="1">
      <c r="A87" s="127" t="s">
        <v>21</v>
      </c>
      <c r="B87" s="14" t="s">
        <v>177</v>
      </c>
      <c r="C87" s="80">
        <v>0</v>
      </c>
      <c r="D87" s="45">
        <f aca="true" t="shared" si="22" ref="D87:D95">C87*0.21</f>
        <v>0</v>
      </c>
      <c r="E87" s="45">
        <f aca="true" t="shared" si="23" ref="E87:E93">SUM(C87:D87)</f>
        <v>0</v>
      </c>
      <c r="F87" s="81" t="s">
        <v>61</v>
      </c>
    </row>
    <row r="88" spans="1:6" s="8" customFormat="1" ht="35.1" customHeight="1" thickBot="1">
      <c r="A88" s="127"/>
      <c r="B88" s="14" t="s">
        <v>178</v>
      </c>
      <c r="C88" s="80">
        <v>0</v>
      </c>
      <c r="D88" s="45">
        <f aca="true" t="shared" si="24" ref="D88:D90">C88*0.21</f>
        <v>0</v>
      </c>
      <c r="E88" s="45">
        <f aca="true" t="shared" si="25" ref="E88:E90">SUM(C88:D88)</f>
        <v>0</v>
      </c>
      <c r="F88" s="81" t="s">
        <v>61</v>
      </c>
    </row>
    <row r="89" spans="1:6" s="8" customFormat="1" ht="35.1" customHeight="1" thickBot="1">
      <c r="A89" s="127"/>
      <c r="B89" s="14" t="s">
        <v>179</v>
      </c>
      <c r="C89" s="80">
        <v>0</v>
      </c>
      <c r="D89" s="45">
        <f t="shared" si="24"/>
        <v>0</v>
      </c>
      <c r="E89" s="45">
        <f t="shared" si="25"/>
        <v>0</v>
      </c>
      <c r="F89" s="81" t="s">
        <v>61</v>
      </c>
    </row>
    <row r="90" spans="1:6" s="8" customFormat="1" ht="35.1" customHeight="1" thickBot="1">
      <c r="A90" s="127"/>
      <c r="B90" s="14" t="s">
        <v>180</v>
      </c>
      <c r="C90" s="80">
        <v>0</v>
      </c>
      <c r="D90" s="45">
        <f t="shared" si="24"/>
        <v>0</v>
      </c>
      <c r="E90" s="45">
        <f t="shared" si="25"/>
        <v>0</v>
      </c>
      <c r="F90" s="81" t="s">
        <v>61</v>
      </c>
    </row>
    <row r="91" spans="1:6" s="8" customFormat="1" ht="63.75" customHeight="1">
      <c r="A91" s="14" t="s">
        <v>93</v>
      </c>
      <c r="B91" s="72" t="s">
        <v>175</v>
      </c>
      <c r="C91" s="80">
        <v>0</v>
      </c>
      <c r="D91" s="45">
        <f aca="true" t="shared" si="26" ref="D91">C91*0.21</f>
        <v>0</v>
      </c>
      <c r="E91" s="45">
        <f aca="true" t="shared" si="27" ref="E91">SUM(C91:D91)</f>
        <v>0</v>
      </c>
      <c r="F91" s="81" t="s">
        <v>61</v>
      </c>
    </row>
    <row r="92" spans="1:6" s="8" customFormat="1" ht="21.95" customHeight="1">
      <c r="A92" s="14" t="s">
        <v>100</v>
      </c>
      <c r="B92" s="14" t="s">
        <v>138</v>
      </c>
      <c r="C92" s="79">
        <v>0</v>
      </c>
      <c r="D92" s="49">
        <f aca="true" t="shared" si="28" ref="D92">C92*0.21</f>
        <v>0</v>
      </c>
      <c r="E92" s="49">
        <f aca="true" t="shared" si="29" ref="E92">SUM(C92:D92)</f>
        <v>0</v>
      </c>
      <c r="F92" s="82" t="s">
        <v>61</v>
      </c>
    </row>
    <row r="93" spans="1:6" s="8" customFormat="1" ht="35.1" customHeight="1">
      <c r="A93" s="13" t="s">
        <v>22</v>
      </c>
      <c r="B93" s="14" t="s">
        <v>181</v>
      </c>
      <c r="C93" s="47">
        <v>0</v>
      </c>
      <c r="D93" s="48">
        <f t="shared" si="22"/>
        <v>0</v>
      </c>
      <c r="E93" s="48">
        <f t="shared" si="23"/>
        <v>0</v>
      </c>
      <c r="F93" s="82" t="s">
        <v>61</v>
      </c>
    </row>
    <row r="94" spans="1:6" s="8" customFormat="1" ht="24.95" customHeight="1">
      <c r="A94" s="131" t="s">
        <v>111</v>
      </c>
      <c r="B94" s="14" t="s">
        <v>139</v>
      </c>
      <c r="C94" s="47">
        <v>0</v>
      </c>
      <c r="D94" s="48">
        <f t="shared" si="22"/>
        <v>0</v>
      </c>
      <c r="E94" s="48">
        <f aca="true" t="shared" si="30" ref="E94:E95">SUM(C94:D94)</f>
        <v>0</v>
      </c>
      <c r="F94" s="82" t="s">
        <v>61</v>
      </c>
    </row>
    <row r="95" spans="1:6" s="8" customFormat="1" ht="24.95" customHeight="1">
      <c r="A95" s="131"/>
      <c r="B95" s="14" t="s">
        <v>140</v>
      </c>
      <c r="C95" s="47">
        <v>0</v>
      </c>
      <c r="D95" s="48">
        <f t="shared" si="22"/>
        <v>0</v>
      </c>
      <c r="E95" s="48">
        <f t="shared" si="30"/>
        <v>0</v>
      </c>
      <c r="F95" s="82" t="s">
        <v>61</v>
      </c>
    </row>
    <row r="96" spans="1:8" s="26" customFormat="1" ht="9.95" customHeight="1">
      <c r="A96" s="22"/>
      <c r="B96" s="22"/>
      <c r="C96" s="22"/>
      <c r="D96" s="22"/>
      <c r="E96" s="22"/>
      <c r="F96" s="25"/>
      <c r="G96" s="22"/>
      <c r="H96" s="22"/>
    </row>
    <row r="97" spans="1:6" s="8" customFormat="1" ht="15">
      <c r="A97" s="21" t="s">
        <v>43</v>
      </c>
      <c r="F97" s="15"/>
    </row>
    <row r="98" s="8" customFormat="1" ht="9.95" customHeight="1" thickBot="1">
      <c r="F98" s="15"/>
    </row>
    <row r="99" spans="1:6" s="8" customFormat="1" ht="30.75" thickBot="1">
      <c r="A99" s="34" t="s">
        <v>23</v>
      </c>
      <c r="B99" s="35" t="s">
        <v>115</v>
      </c>
      <c r="C99" s="83" t="s">
        <v>119</v>
      </c>
      <c r="D99" s="37" t="s">
        <v>0</v>
      </c>
      <c r="E99" s="35" t="s">
        <v>120</v>
      </c>
      <c r="F99" s="39" t="s">
        <v>1</v>
      </c>
    </row>
    <row r="100" spans="1:6" s="8" customFormat="1" ht="35.1" customHeight="1">
      <c r="A100" s="85" t="s">
        <v>129</v>
      </c>
      <c r="B100" s="86" t="s">
        <v>24</v>
      </c>
      <c r="C100" s="44">
        <v>0</v>
      </c>
      <c r="D100" s="46">
        <f aca="true" t="shared" si="31" ref="D100:D110">C100*0.21</f>
        <v>0</v>
      </c>
      <c r="E100" s="46">
        <f aca="true" t="shared" si="32" ref="E100:E110">SUM(C100:D100)</f>
        <v>0</v>
      </c>
      <c r="F100" s="87" t="s">
        <v>63</v>
      </c>
    </row>
    <row r="101" spans="1:6" s="8" customFormat="1" ht="65.1" customHeight="1">
      <c r="A101" s="109" t="s">
        <v>25</v>
      </c>
      <c r="B101" s="72" t="s">
        <v>26</v>
      </c>
      <c r="C101" s="47">
        <v>0</v>
      </c>
      <c r="D101" s="48">
        <f t="shared" si="31"/>
        <v>0</v>
      </c>
      <c r="E101" s="48">
        <f t="shared" si="32"/>
        <v>0</v>
      </c>
      <c r="F101" s="62" t="s">
        <v>63</v>
      </c>
    </row>
    <row r="102" spans="1:6" s="8" customFormat="1" ht="45" customHeight="1">
      <c r="A102" s="27" t="s">
        <v>39</v>
      </c>
      <c r="B102" s="43" t="s">
        <v>27</v>
      </c>
      <c r="C102" s="47">
        <v>0</v>
      </c>
      <c r="D102" s="48">
        <f t="shared" si="31"/>
        <v>0</v>
      </c>
      <c r="E102" s="48">
        <f t="shared" si="32"/>
        <v>0</v>
      </c>
      <c r="F102" s="62" t="s">
        <v>63</v>
      </c>
    </row>
    <row r="103" spans="1:6" s="8" customFormat="1" ht="35.1" customHeight="1">
      <c r="A103" s="27" t="s">
        <v>128</v>
      </c>
      <c r="B103" s="43" t="s">
        <v>28</v>
      </c>
      <c r="C103" s="47">
        <v>0</v>
      </c>
      <c r="D103" s="48">
        <f t="shared" si="31"/>
        <v>0</v>
      </c>
      <c r="E103" s="48">
        <f t="shared" si="32"/>
        <v>0</v>
      </c>
      <c r="F103" s="62" t="s">
        <v>63</v>
      </c>
    </row>
    <row r="104" spans="1:6" s="8" customFormat="1" ht="21.95" customHeight="1">
      <c r="A104" s="27" t="s">
        <v>29</v>
      </c>
      <c r="B104" s="43" t="s">
        <v>30</v>
      </c>
      <c r="C104" s="47">
        <v>0</v>
      </c>
      <c r="D104" s="48">
        <f t="shared" si="31"/>
        <v>0</v>
      </c>
      <c r="E104" s="48">
        <f t="shared" si="32"/>
        <v>0</v>
      </c>
      <c r="F104" s="62" t="s">
        <v>63</v>
      </c>
    </row>
    <row r="105" spans="1:6" s="8" customFormat="1" ht="35.1" customHeight="1">
      <c r="A105" s="27" t="s">
        <v>31</v>
      </c>
      <c r="B105" s="43" t="s">
        <v>32</v>
      </c>
      <c r="C105" s="47">
        <v>0</v>
      </c>
      <c r="D105" s="48">
        <f t="shared" si="31"/>
        <v>0</v>
      </c>
      <c r="E105" s="48">
        <f t="shared" si="32"/>
        <v>0</v>
      </c>
      <c r="F105" s="62" t="s">
        <v>63</v>
      </c>
    </row>
    <row r="106" spans="1:6" s="8" customFormat="1" ht="35.1" customHeight="1">
      <c r="A106" s="27" t="s">
        <v>33</v>
      </c>
      <c r="B106" s="43" t="s">
        <v>141</v>
      </c>
      <c r="C106" s="47">
        <v>0</v>
      </c>
      <c r="D106" s="48">
        <f t="shared" si="31"/>
        <v>0</v>
      </c>
      <c r="E106" s="48">
        <f t="shared" si="32"/>
        <v>0</v>
      </c>
      <c r="F106" s="62" t="s">
        <v>63</v>
      </c>
    </row>
    <row r="107" spans="1:6" s="8" customFormat="1" ht="35.1" customHeight="1">
      <c r="A107" s="28" t="s">
        <v>16</v>
      </c>
      <c r="B107" s="40" t="s">
        <v>17</v>
      </c>
      <c r="C107" s="73">
        <v>0</v>
      </c>
      <c r="D107" s="54">
        <f t="shared" si="31"/>
        <v>0</v>
      </c>
      <c r="E107" s="56">
        <f t="shared" si="32"/>
        <v>0</v>
      </c>
      <c r="F107" s="62" t="s">
        <v>63</v>
      </c>
    </row>
    <row r="108" spans="1:6" s="8" customFormat="1" ht="35.1" customHeight="1">
      <c r="A108" s="10" t="s">
        <v>64</v>
      </c>
      <c r="B108" s="40" t="s">
        <v>142</v>
      </c>
      <c r="C108" s="73">
        <v>0</v>
      </c>
      <c r="D108" s="55">
        <f>C108*0.21</f>
        <v>0</v>
      </c>
      <c r="E108" s="61">
        <f>SUM(C108:D108)</f>
        <v>0</v>
      </c>
      <c r="F108" s="62" t="s">
        <v>63</v>
      </c>
    </row>
    <row r="109" spans="1:6" s="8" customFormat="1" ht="21.95" customHeight="1">
      <c r="A109" s="11" t="s">
        <v>65</v>
      </c>
      <c r="B109" s="14" t="s">
        <v>96</v>
      </c>
      <c r="C109" s="79">
        <v>0</v>
      </c>
      <c r="D109" s="84">
        <f>C109*0.21</f>
        <v>0</v>
      </c>
      <c r="E109" s="84">
        <f>SUM(C109:D109)</f>
        <v>0</v>
      </c>
      <c r="F109" s="62" t="s">
        <v>63</v>
      </c>
    </row>
    <row r="110" spans="1:6" s="8" customFormat="1" ht="21.95" customHeight="1">
      <c r="A110" s="27" t="s">
        <v>34</v>
      </c>
      <c r="B110" s="43" t="s">
        <v>35</v>
      </c>
      <c r="C110" s="47">
        <v>0</v>
      </c>
      <c r="D110" s="48">
        <f t="shared" si="31"/>
        <v>0</v>
      </c>
      <c r="E110" s="48">
        <f t="shared" si="32"/>
        <v>0</v>
      </c>
      <c r="F110" s="62" t="s">
        <v>63</v>
      </c>
    </row>
    <row r="111" spans="1:6" s="8" customFormat="1" ht="21.95" customHeight="1">
      <c r="A111" s="108" t="s">
        <v>108</v>
      </c>
      <c r="B111" s="13" t="s">
        <v>143</v>
      </c>
      <c r="C111" s="47">
        <v>0</v>
      </c>
      <c r="D111" s="48">
        <f>C111*0.21</f>
        <v>0</v>
      </c>
      <c r="E111" s="48">
        <f>SUM(C111:D111)</f>
        <v>0</v>
      </c>
      <c r="F111" s="62" t="s">
        <v>63</v>
      </c>
    </row>
    <row r="112" spans="1:6" s="8" customFormat="1" ht="35.1" customHeight="1">
      <c r="A112" s="128" t="s">
        <v>107</v>
      </c>
      <c r="B112" s="14" t="s">
        <v>154</v>
      </c>
      <c r="C112" s="47">
        <v>0</v>
      </c>
      <c r="D112" s="48">
        <f>C112*0.21</f>
        <v>0</v>
      </c>
      <c r="E112" s="48">
        <f>SUM(C112:D112)</f>
        <v>0</v>
      </c>
      <c r="F112" s="62" t="s">
        <v>63</v>
      </c>
    </row>
    <row r="113" spans="1:6" s="8" customFormat="1" ht="35.1" customHeight="1" thickBot="1">
      <c r="A113" s="129"/>
      <c r="B113" s="116" t="s">
        <v>144</v>
      </c>
      <c r="C113" s="65">
        <v>0</v>
      </c>
      <c r="D113" s="60">
        <f>C113*0.21</f>
        <v>0</v>
      </c>
      <c r="E113" s="60">
        <f>SUM(C113:D113)</f>
        <v>0</v>
      </c>
      <c r="F113" s="88" t="s">
        <v>63</v>
      </c>
    </row>
    <row r="114" s="8" customFormat="1" ht="9.95" customHeight="1">
      <c r="F114" s="15"/>
    </row>
    <row r="115" spans="1:6" s="12" customFormat="1" ht="15">
      <c r="A115" s="21" t="s">
        <v>44</v>
      </c>
      <c r="B115" s="8"/>
      <c r="C115" s="8"/>
      <c r="D115" s="8"/>
      <c r="E115" s="8"/>
      <c r="F115" s="15"/>
    </row>
    <row r="116" spans="1:6" s="12" customFormat="1" ht="9.95" customHeight="1" thickBot="1">
      <c r="A116" s="8"/>
      <c r="B116" s="8"/>
      <c r="C116" s="8"/>
      <c r="D116" s="8"/>
      <c r="E116" s="8"/>
      <c r="F116" s="15"/>
    </row>
    <row r="117" spans="1:6" s="12" customFormat="1" ht="30.75" thickBot="1">
      <c r="A117" s="34" t="s">
        <v>23</v>
      </c>
      <c r="B117" s="35" t="s">
        <v>115</v>
      </c>
      <c r="C117" s="83" t="s">
        <v>119</v>
      </c>
      <c r="D117" s="37" t="s">
        <v>0</v>
      </c>
      <c r="E117" s="35" t="s">
        <v>121</v>
      </c>
      <c r="F117" s="39" t="s">
        <v>1</v>
      </c>
    </row>
    <row r="118" spans="1:6" s="12" customFormat="1" ht="75" customHeight="1">
      <c r="A118" s="85" t="s">
        <v>36</v>
      </c>
      <c r="B118" s="86" t="s">
        <v>37</v>
      </c>
      <c r="C118" s="44">
        <v>0</v>
      </c>
      <c r="D118" s="46">
        <f>C118*0.21</f>
        <v>0</v>
      </c>
      <c r="E118" s="46">
        <f>SUM(C118:D118)</f>
        <v>0</v>
      </c>
      <c r="F118" s="90" t="s">
        <v>62</v>
      </c>
    </row>
    <row r="119" spans="1:6" s="12" customFormat="1" ht="65.1" customHeight="1">
      <c r="A119" s="27" t="s">
        <v>40</v>
      </c>
      <c r="B119" s="89" t="s">
        <v>186</v>
      </c>
      <c r="C119" s="47">
        <v>0</v>
      </c>
      <c r="D119" s="48">
        <f>C119*0.21</f>
        <v>0</v>
      </c>
      <c r="E119" s="48">
        <f>SUM(C119:D119)</f>
        <v>0</v>
      </c>
      <c r="F119" s="63" t="s">
        <v>62</v>
      </c>
    </row>
    <row r="120" spans="1:6" s="12" customFormat="1" ht="21.95" customHeight="1" thickBot="1">
      <c r="A120" s="91" t="s">
        <v>146</v>
      </c>
      <c r="B120" s="92" t="s">
        <v>38</v>
      </c>
      <c r="C120" s="65">
        <v>0</v>
      </c>
      <c r="D120" s="60">
        <f>C120*0.21</f>
        <v>0</v>
      </c>
      <c r="E120" s="60">
        <f>SUM(C120:D120)</f>
        <v>0</v>
      </c>
      <c r="F120" s="64" t="s">
        <v>62</v>
      </c>
    </row>
    <row r="121" s="8" customFormat="1" ht="15" customHeight="1" thickBot="1"/>
    <row r="122" spans="1:4" s="8" customFormat="1" ht="39.95" customHeight="1" thickBot="1">
      <c r="A122" s="93" t="s">
        <v>41</v>
      </c>
      <c r="B122" s="94"/>
      <c r="C122" s="106" t="s">
        <v>42</v>
      </c>
      <c r="D122" s="107" t="s">
        <v>48</v>
      </c>
    </row>
    <row r="123" spans="1:4" s="8" customFormat="1" ht="39.95" customHeight="1">
      <c r="A123" s="100" t="s">
        <v>125</v>
      </c>
      <c r="B123" s="101" t="s">
        <v>52</v>
      </c>
      <c r="C123" s="102">
        <f>SUM(C9:C23)</f>
        <v>0</v>
      </c>
      <c r="D123" s="103">
        <f aca="true" t="shared" si="33" ref="D123">C123*1.21</f>
        <v>0</v>
      </c>
    </row>
    <row r="124" spans="1:4" s="8" customFormat="1" ht="39.95" customHeight="1">
      <c r="A124" s="29" t="s">
        <v>122</v>
      </c>
      <c r="B124" s="95" t="s">
        <v>53</v>
      </c>
      <c r="C124" s="104">
        <f>SUM(C29:C53)</f>
        <v>0</v>
      </c>
      <c r="D124" s="105">
        <f aca="true" t="shared" si="34" ref="D124:D128">C124*1.21</f>
        <v>0</v>
      </c>
    </row>
    <row r="125" spans="1:4" s="8" customFormat="1" ht="39.95" customHeight="1">
      <c r="A125" s="30" t="s">
        <v>123</v>
      </c>
      <c r="B125" s="96" t="s">
        <v>54</v>
      </c>
      <c r="C125" s="104">
        <f>SUM(C28,C58:C82)</f>
        <v>0</v>
      </c>
      <c r="D125" s="105">
        <f t="shared" si="34"/>
        <v>0</v>
      </c>
    </row>
    <row r="126" spans="1:4" s="8" customFormat="1" ht="39.95" customHeight="1">
      <c r="A126" s="31" t="s">
        <v>124</v>
      </c>
      <c r="B126" s="97" t="s">
        <v>97</v>
      </c>
      <c r="C126" s="104">
        <f>SUM(C87:C95)</f>
        <v>0</v>
      </c>
      <c r="D126" s="105">
        <f t="shared" si="34"/>
        <v>0</v>
      </c>
    </row>
    <row r="127" spans="1:4" s="8" customFormat="1" ht="39.95" customHeight="1">
      <c r="A127" s="32" t="s">
        <v>126</v>
      </c>
      <c r="B127" s="98" t="s">
        <v>55</v>
      </c>
      <c r="C127" s="104">
        <f>SUM(C100:C113)</f>
        <v>0</v>
      </c>
      <c r="D127" s="105">
        <f t="shared" si="34"/>
        <v>0</v>
      </c>
    </row>
    <row r="128" spans="1:4" s="8" customFormat="1" ht="39.95" customHeight="1">
      <c r="A128" s="33" t="s">
        <v>127</v>
      </c>
      <c r="B128" s="99" t="s">
        <v>56</v>
      </c>
      <c r="C128" s="104">
        <f>SUM(C118:C120)</f>
        <v>0</v>
      </c>
      <c r="D128" s="105">
        <f t="shared" si="34"/>
        <v>0</v>
      </c>
    </row>
  </sheetData>
  <sheetProtection selectLockedCells="1"/>
  <mergeCells count="13">
    <mergeCell ref="A69:A71"/>
    <mergeCell ref="A87:A90"/>
    <mergeCell ref="A60:A61"/>
    <mergeCell ref="A112:A113"/>
    <mergeCell ref="A67:A68"/>
    <mergeCell ref="A94:A95"/>
    <mergeCell ref="A15:A17"/>
    <mergeCell ref="A25:C25"/>
    <mergeCell ref="A30:A34"/>
    <mergeCell ref="A35:A40"/>
    <mergeCell ref="A51:A52"/>
    <mergeCell ref="A19:A20"/>
    <mergeCell ref="A21:A2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zemědělský intervenční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Milas Petr</dc:creator>
  <cp:keywords/>
  <dc:description/>
  <cp:lastModifiedBy>Kumsová Jana Mgr.</cp:lastModifiedBy>
  <cp:lastPrinted>2020-07-22T08:28:32Z</cp:lastPrinted>
  <dcterms:created xsi:type="dcterms:W3CDTF">2015-03-09T13:23:08Z</dcterms:created>
  <dcterms:modified xsi:type="dcterms:W3CDTF">2020-07-22T08:32:33Z</dcterms:modified>
  <cp:category/>
  <cp:version/>
  <cp:contentType/>
  <cp:contentStatus/>
</cp:coreProperties>
</file>