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f03756\Documents\Veřejné zakázky\VZ Kvalita 2020-2023\final_zasl na LPO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16" i="1" l="1"/>
  <c r="C118" i="1" l="1"/>
  <c r="C117" i="1"/>
  <c r="C115" i="1"/>
  <c r="D36" i="1" l="1"/>
  <c r="E36" i="1" s="1"/>
  <c r="D35" i="1" l="1"/>
  <c r="E35" i="1" s="1"/>
  <c r="D37" i="1"/>
  <c r="E37" i="1" s="1"/>
  <c r="D24" i="1" l="1"/>
  <c r="E24" i="1" s="1"/>
  <c r="D21" i="1"/>
  <c r="E21" i="1" s="1"/>
  <c r="D13" i="1"/>
  <c r="E13" i="1" s="1"/>
  <c r="D12" i="1"/>
  <c r="E12" i="1" s="1"/>
  <c r="D11" i="1"/>
  <c r="E11" i="1" s="1"/>
  <c r="D14" i="1"/>
  <c r="E14" i="1" s="1"/>
  <c r="D15" i="1"/>
  <c r="E15" i="1" s="1"/>
  <c r="D55" i="1" l="1"/>
  <c r="E55" i="1" s="1"/>
  <c r="D97" i="1" l="1"/>
  <c r="E97" i="1" s="1"/>
  <c r="D88" i="1"/>
  <c r="E88" i="1" s="1"/>
  <c r="D79" i="1" l="1"/>
  <c r="E79" i="1" s="1"/>
  <c r="D89" i="1" l="1"/>
  <c r="E89" i="1" s="1"/>
  <c r="D54" i="1"/>
  <c r="E54" i="1" s="1"/>
  <c r="D34" i="1"/>
  <c r="E34" i="1" s="1"/>
  <c r="D33" i="1"/>
  <c r="E33" i="1" s="1"/>
  <c r="D118" i="1" l="1"/>
  <c r="D117" i="1"/>
  <c r="D116" i="1"/>
  <c r="D115" i="1"/>
  <c r="D101" i="1"/>
  <c r="E101" i="1" s="1"/>
  <c r="D112" i="1"/>
  <c r="E112" i="1" s="1"/>
  <c r="D111" i="1"/>
  <c r="E111" i="1" s="1"/>
  <c r="D110" i="1"/>
  <c r="E110" i="1" s="1"/>
  <c r="D109" i="1"/>
  <c r="E109" i="1" s="1"/>
  <c r="D105" i="1"/>
  <c r="E105" i="1" s="1"/>
  <c r="D104" i="1"/>
  <c r="E104" i="1" s="1"/>
  <c r="D103" i="1"/>
  <c r="E103" i="1" s="1"/>
  <c r="D102" i="1"/>
  <c r="E102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7" i="1"/>
  <c r="E87" i="1" s="1"/>
  <c r="D86" i="1"/>
  <c r="E86" i="1" s="1"/>
  <c r="D85" i="1"/>
  <c r="E85" i="1" s="1"/>
  <c r="D81" i="1"/>
  <c r="E81" i="1" s="1"/>
  <c r="D80" i="1"/>
  <c r="E80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3" i="1"/>
  <c r="E53" i="1" s="1"/>
  <c r="D52" i="1"/>
  <c r="E52" i="1" s="1"/>
  <c r="D51" i="1"/>
  <c r="E51" i="1" s="1"/>
  <c r="D50" i="1"/>
  <c r="E50" i="1" s="1"/>
  <c r="D46" i="1"/>
  <c r="E46" i="1" s="1"/>
  <c r="D42" i="1"/>
  <c r="E42" i="1" s="1"/>
  <c r="D41" i="1"/>
  <c r="E41" i="1" s="1"/>
  <c r="D32" i="1"/>
  <c r="E32" i="1" s="1"/>
  <c r="D31" i="1"/>
  <c r="E31" i="1" s="1"/>
  <c r="D30" i="1"/>
  <c r="E30" i="1" s="1"/>
  <c r="D29" i="1"/>
  <c r="E29" i="1" s="1"/>
  <c r="D28" i="1"/>
  <c r="E28" i="1" s="1"/>
  <c r="D23" i="1"/>
  <c r="E23" i="1" s="1"/>
  <c r="D22" i="1"/>
  <c r="E22" i="1" s="1"/>
  <c r="D20" i="1"/>
  <c r="E20" i="1" s="1"/>
  <c r="D16" i="1"/>
  <c r="E16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<sst xmlns="http://schemas.openxmlformats.org/spreadsheetml/2006/main" count="291" uniqueCount="154">
  <si>
    <t>DPH</t>
  </si>
  <si>
    <t>Předmět hodnotícího subkritéria</t>
  </si>
  <si>
    <t>Cena za vytvoření návrhu TV spotu</t>
  </si>
  <si>
    <t xml:space="preserve">Návrh 1 textového storyboardu TVC 30s </t>
  </si>
  <si>
    <t>A1.1</t>
  </si>
  <si>
    <t>Návrh 1 kresleného storyboardu TVC 30s s dotažením do předprodukční fáze</t>
  </si>
  <si>
    <t>Návrh a produkce 1 animatiku TVC 30s</t>
  </si>
  <si>
    <t>Cena za vytvoření návrhu rozhlasového spotu</t>
  </si>
  <si>
    <t>Voice casting</t>
  </si>
  <si>
    <t>Cena za hlasový casting - 5 hlasů</t>
  </si>
  <si>
    <t>A1.3</t>
  </si>
  <si>
    <t>Cena za výrobu rozhlasového spotu</t>
  </si>
  <si>
    <t>Cena za vytvoření návrhu online flash banneru</t>
  </si>
  <si>
    <t>Vytvoření online bannerů k předání ve formátu flash</t>
  </si>
  <si>
    <t>A1.2</t>
  </si>
  <si>
    <t>Návrh konceptu a mechaniky spotřebitelské soutěže</t>
  </si>
  <si>
    <t>Návrh ideového konceptu spotřebitelské soutěže.</t>
  </si>
  <si>
    <t>Herní řád</t>
  </si>
  <si>
    <t>Návrh road show</t>
  </si>
  <si>
    <t>Návrh konceptu road show do předprodukční fáze.</t>
  </si>
  <si>
    <t>Tisková zpráva</t>
  </si>
  <si>
    <t>Newsletter</t>
  </si>
  <si>
    <t>Redakční článek</t>
  </si>
  <si>
    <t>Náklad 50 ks (laser print)</t>
  </si>
  <si>
    <t>Náklad 500 ks, balení arch</t>
  </si>
  <si>
    <t>Náklad 1000 ks (ofset)</t>
  </si>
  <si>
    <t>Bigboard 9,6 x 3,6 m</t>
  </si>
  <si>
    <t>Náklad 100 ks</t>
  </si>
  <si>
    <t>Citylight 1,18 x 1,75 m</t>
  </si>
  <si>
    <t>Náklad 300 ks</t>
  </si>
  <si>
    <t>Předmět dílčího plnění</t>
  </si>
  <si>
    <t>Account director</t>
  </si>
  <si>
    <t>Account manager</t>
  </si>
  <si>
    <t xml:space="preserve"> Account executive</t>
  </si>
  <si>
    <t>Creative director</t>
  </si>
  <si>
    <t xml:space="preserve"> Art director</t>
  </si>
  <si>
    <t>Copywriter</t>
  </si>
  <si>
    <t>PR manager</t>
  </si>
  <si>
    <t>Production manager print</t>
  </si>
  <si>
    <t>Flash designer</t>
  </si>
  <si>
    <t>Tvorba a zpracování flash komponentů kampaně.</t>
  </si>
  <si>
    <t>Web master</t>
  </si>
  <si>
    <t>Traffic manager</t>
  </si>
  <si>
    <t>Administrativa</t>
  </si>
  <si>
    <t>Asistentská výpomoc na realizovaných projektech.</t>
  </si>
  <si>
    <t>Režijní náklady</t>
  </si>
  <si>
    <t>Laser print - barva, 10 ks formát A4</t>
  </si>
  <si>
    <t>Laser print - barva, 10 ks formát A3</t>
  </si>
  <si>
    <t>Production manager audio/video</t>
  </si>
  <si>
    <t>A1.4</t>
  </si>
  <si>
    <t>CELKEM</t>
  </si>
  <si>
    <t>Součet všech cen položek  A1.1</t>
  </si>
  <si>
    <t>Součet všech cen položek  A1.2</t>
  </si>
  <si>
    <t>Součet všech cen položek  A1.3</t>
  </si>
  <si>
    <t>Součet všech cen položek  A1.4</t>
  </si>
  <si>
    <t>A1. Nabídková cena za dílčí plnění spočívající ve výkonech agentury</t>
  </si>
  <si>
    <t>Doprava osobní automobil (cena za 50 km)</t>
  </si>
  <si>
    <t xml:space="preserve">Managing director* </t>
  </si>
  <si>
    <t>Zejména odpovědnost za přípravu a provedení všech kroků přípravy a realizace výroby audio/video, komunikace s ostatními členy týmu, komunikace s dodavateli. Jeho úkolem je zajistit, aby audio/video výstupy byly vyrobeny v odpovídající kvalitě s odpovídajícími náklady.</t>
  </si>
  <si>
    <t>Cena v Kč bez DPH</t>
  </si>
  <si>
    <t xml:space="preserve">Příloha č. 2 rámcové dohody </t>
  </si>
  <si>
    <t>A 1. 2  Nabídková cena za výrobu materiálů a dopravu celkem</t>
  </si>
  <si>
    <t>A 1. 3 Nabídková cena za služby zajištění podpory celkem</t>
  </si>
  <si>
    <t>A 1. 4 Nabídková cena za služby zajištění projektového řízení</t>
  </si>
  <si>
    <t>Příloha č. A zadávací dokumentace</t>
  </si>
  <si>
    <t>Návrh 1 kresleného storyboardu TVC 10s s dotažením do předprodukční fáze</t>
  </si>
  <si>
    <t xml:space="preserve">Návrh 1 textového storyboardu TVC 10s </t>
  </si>
  <si>
    <t>Návrh a produkce 1 animatiku TVC 10s</t>
  </si>
  <si>
    <t>Fotodokumentace</t>
  </si>
  <si>
    <t>SOME manager</t>
  </si>
  <si>
    <t>Billboard 5,1 x 2,4 m</t>
  </si>
  <si>
    <t>Náklad 400 ks</t>
  </si>
  <si>
    <t>PR executive</t>
  </si>
  <si>
    <t xml:space="preserve">Odborný poradce </t>
  </si>
  <si>
    <t xml:space="preserve">Návrh 1 textového storyboardu TVC 20s </t>
  </si>
  <si>
    <t>Návrh 1 kresleného storyboardu TVC 20s s dotažením do předprodukční fáze</t>
  </si>
  <si>
    <t>Návrh a produkce 1 animatiku TVC 20s</t>
  </si>
  <si>
    <t>Odborný článek</t>
  </si>
  <si>
    <t>1.     Prezentace značek kvality v TV</t>
  </si>
  <si>
    <t>2.  Prezentace značek kvality v rádiích</t>
  </si>
  <si>
    <t>3.   Prezentace značek kvality na internetu</t>
  </si>
  <si>
    <t xml:space="preserve">Recept z produktů značek kvality </t>
  </si>
  <si>
    <t>Sepsání jedné tiskové zprávy o jedné normostraně včetně jazykové korektury včetně agenturních hodin a nákladů</t>
  </si>
  <si>
    <t>Redakční článek o rozsahu jedné normostrany včetně jazykové korektury včetně agenturních hodin a nákladů</t>
  </si>
  <si>
    <t>Odborný článek o rozsahu 2 normostran včetně jazykové korektury</t>
  </si>
  <si>
    <t>Odborné poradenství a konzulace v oblasti kvality potravin.</t>
  </si>
  <si>
    <t>Specifikace dílčího plnění
- NUTNO DODRŽET PRO STANOVENÍ CENY</t>
  </si>
  <si>
    <t>Cena za hodinu
vč. DPH</t>
  </si>
  <si>
    <t>Cena vč. DPH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</si>
  <si>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Pří výpočtu ceny v Kč, vč. DPH byla použita u všech kolonek sazba DPH 21%, pokud předpokládáte u jednotlivých výkonů použití jiné sazby, můžete tuto sazbu použít.</t>
    </r>
  </si>
  <si>
    <t xml:space="preserve">4.    Spotřebitelská soutěž pro širokou veřejnost </t>
  </si>
  <si>
    <t xml:space="preserve">5.   Regionální roadshow pro širokou veřejnost </t>
  </si>
  <si>
    <t>6. Public relations</t>
  </si>
  <si>
    <t>7. Tisková produkce</t>
  </si>
  <si>
    <t>8. Jednotkové ceny za služby zajištění podpory</t>
  </si>
  <si>
    <t>9. Jednotkové ceny za služby a projektové řízení</t>
  </si>
  <si>
    <t>10. Ostatní náklady</t>
  </si>
  <si>
    <t>Supervize realizace kampaní i jednotlivých projektů. Součástí je dopravné, telekomunikační náklady spojené s přípravou projektu.</t>
  </si>
  <si>
    <t>Náklad 10 000 ks, balení role</t>
  </si>
  <si>
    <t>Náklad 500 ks, balení po 100 ks</t>
  </si>
  <si>
    <t>Náklad 1000 ks, balení po 100 ks</t>
  </si>
  <si>
    <t>Zejména každodenní správa projektu, komunikace s klientem a dodavateli, dopravné, telekomunikační náklady, spojené s přípravou projektu, jednání, controlling, reporting, odpovědnost za průběh projektu, příprava podkladů AD a supervize dle aktuální potřeby, odpovědnost za řešení problémů, tvorba prezentací a nabídky včetně cen, AM slouží jako přímé spojení mezi reklamní agenturou
a zadavatelem.</t>
  </si>
  <si>
    <t>* U pozice Managing director budou uznávány hodiny max. do počtu 10 % hodin uznaných pozici Account director.</t>
  </si>
  <si>
    <t>1 kus  300x600</t>
  </si>
  <si>
    <t>1 kus  1200x800</t>
  </si>
  <si>
    <t>1 kus 300x300</t>
  </si>
  <si>
    <t>1 kus leaderboard 998x200</t>
  </si>
  <si>
    <t>1 kus branding (980x200 + 2000x600)</t>
  </si>
  <si>
    <t>1 kus ilayer (1000x200 + 500x500)</t>
  </si>
  <si>
    <t>1 kus Newsfeed Ad Facebook 1200x1200</t>
  </si>
  <si>
    <t>1 kus mobilní branding 768x1230</t>
  </si>
  <si>
    <t>1 kus mobilní Wide Square 300x250</t>
  </si>
  <si>
    <t>Návrh 1 storyboardu rozhlasového spotu 30s s dotažením do předprodukční fáze</t>
  </si>
  <si>
    <t>Návrh 1 storyboardu rozhlasového spotu 20s s dotažením do předprodukční fáze</t>
  </si>
  <si>
    <t>Výroba funkčního (vysílatelného) rozhlasového spotu v délce 30s
- cena nebude zahrnovat cenu za hudbu a speakera</t>
  </si>
  <si>
    <t>Výroba funkčního (vysílatelného) rozhlasového spotu v délce 20s
- cena nebude zahrnovat cenu za hudbu a speakera</t>
  </si>
  <si>
    <t>Návrh 1 storyboardu online banneru vč.dotažení do předprodukční fáze</t>
  </si>
  <si>
    <t>Kompletní tvorba elektronického zpravodaje o rozsahu 3 strany A4 včetně agenturních hodin a nákladů</t>
  </si>
  <si>
    <t>Fotodokumentace z 1 akce pro potřeby soc. sítí a PR (min 20 fotografií) v tiskové kvalitě a náhledové kvalitě</t>
  </si>
  <si>
    <t>Tvorba reklamních textů pro propagační a marketingové účely tak, aby byly soudobě jazykově, terminologicky a stylisticky správné.</t>
  </si>
  <si>
    <t>Doprava nákladní automobil (cena za 50km) (nad 12 t)</t>
  </si>
  <si>
    <t>Příprava herního řádu včetně právního posouzení.</t>
  </si>
  <si>
    <t>Leták A4
Barevnost 4/4, Materiál 150 gr křída</t>
  </si>
  <si>
    <t>Leták A5
Barevnost 4/4, Materiál 150 gr křída</t>
  </si>
  <si>
    <t>Leták DL
Barevnost 4/4, Materiál 150 gr křída</t>
  </si>
  <si>
    <t>Brožury A4            
Barevnost 4/4, Materiál 150 gr křída, rozsah 36 stran, Vazba V1</t>
  </si>
  <si>
    <t>Plakát A1
Barevnost 4/0, Materiál křída lesk 135 gr</t>
  </si>
  <si>
    <t>Samolepka         
kruhový ořez, průměr 2,5 cm, 4/0 , lesk</t>
  </si>
  <si>
    <t>Samolepka
kruhový ořez, průměr 10 cm, 4/0 , lesk</t>
  </si>
  <si>
    <t>Podlahová samolepka
1x1 m, 4/0, lesk</t>
  </si>
  <si>
    <t>Wobler
10x10 cm,4/0, materiál 200 gr křída,
včetně úchopného systému</t>
  </si>
  <si>
    <t>Brožura A5
150 gr křída mat, barevnost 4/4, 36 stran vč. obálky</t>
  </si>
  <si>
    <t>Zejména odpovědnost za zajištění dostupných zdrojů a možností pro tým (AM, PM a AE), vedení projektového týmu, pravidelná komunikace se zadavatelem a klíčovými dodavateli, poskytování seniorního strategického poradenství, účast na strategických jednáních, dopravné, telekomunikační náklady spojené s přípravou projektu, příprava smluv, rozpočtů, odpovědnost za celkovou realizaci, finalizace reportů, včetně výstupních dat.</t>
  </si>
  <si>
    <t>Vedoucí kreativního týmu, zejména základní tvorba konceptů, strategií, odpovědnost za kreativní výstupy. Součástí je dopravné, telekomunikační náklady spojené s přípravou projektu.</t>
  </si>
  <si>
    <t>Zejména podpora AM, podpora každodenní správy projektu, komunikace s klientem a dodavateli, dopravné, telekomunikační náklady spojené s přípravou projektu, controlling, reporting, příprava podkladů.</t>
  </si>
  <si>
    <t>A 1. 1 Nabídková cena za návrh a výrobu celkem</t>
  </si>
  <si>
    <t>Zpracování obrazových a textových návrhů reklamních materiálů podle výtvarných podkladů, grafické úpravy a finalizace návrhů
do konečné podoby v rámci předtiskové přípravy.</t>
  </si>
  <si>
    <t>Zejména vyhodnocování návštěvnosti webových stránek, poradenská analýza uživatelského chování návštěvníků webu, 
návrhy na rozvoj webových stránek.</t>
  </si>
  <si>
    <t>Odpovědnost za přípravu a provedení všech kroků produkčního procesu v oblasti tisku, komunikace s ostatními členy týmu, komunikace s dodavateli, zajištění kalkulací od více dodavatelů za účelem výběru nejvhodnější nabídky. Jeho úkolem je zajistit,
aby potřebné materiály byly vyrobeny, účinně, ve správném množství, s ohledem na náklady a odpovídající úroveň kvality.</t>
  </si>
  <si>
    <t>Zejména podpora PR managera, podpora každodenní správy projektu, komunikace s klientem, dopravné, telekomunikační náklady spojené s přípravou projektu, controlling, reporting, příprava podkladů.</t>
  </si>
  <si>
    <t>Návrh a realizace PR strategie, konzulatace aktivit s dopadem na medializaci, návrh textové podoby PR materiálů, sestavení medialistu, média lobbying, krizová komunikace. Součástí je dopravné, telekomunikační náklady spojené s přípravou projektu.</t>
  </si>
  <si>
    <t>Návrh a realizace strategie sociálních sítí, konzultace SOME aktivit, návrh podoby a redakční plán sociálních médií, správa jednotlivých kanálů soc. sítí, krizová komunikace. Součástí je dopravné, telekomunikační náklady spojené s přípravou projektu.</t>
  </si>
  <si>
    <t>Odpovědnost za výtvarné a grafické zpracování veškerých grafických a výtvarných prací. Součástí je dopravné, telekomunikační náklady spojené s přípravou projektu.</t>
  </si>
  <si>
    <t>Zejména distribuce úkolů v rámci agentury, odpovědnost za časové plnění jednotlivých projektů a dodržování klíčových termínů
nejen vůči klientovi, ale také vůči dodavatelům.</t>
  </si>
  <si>
    <r>
      <t xml:space="preserve">Cena v Kč
</t>
    </r>
    <r>
      <rPr>
        <b/>
        <u/>
        <sz val="10"/>
        <color indexed="8"/>
        <rFont val="Arial"/>
        <family val="2"/>
        <charset val="238"/>
      </rPr>
      <t>za 1 kus</t>
    </r>
    <r>
      <rPr>
        <b/>
        <sz val="10"/>
        <color indexed="8"/>
        <rFont val="Arial"/>
        <family val="2"/>
        <charset val="238"/>
      </rPr>
      <t xml:space="preserve">
bez DPH</t>
    </r>
  </si>
  <si>
    <t>Cena v Kč  bez DPH *</t>
  </si>
  <si>
    <t>Cena za kus
vč. DPH</t>
  </si>
  <si>
    <t>Cena v Kč
za 1 hodinu
bez DPH</t>
  </si>
  <si>
    <t>Náklad 500 ks (digital), baleno po 100 ks</t>
  </si>
  <si>
    <t>Náklad 1000 ks (digital) baleno po 100 ks</t>
  </si>
  <si>
    <t>Náklad 10 000 ks (ofset), baleno po 500 ks</t>
  </si>
  <si>
    <t>Náklad 1000 ks (ofset) baleno po 100 ks</t>
  </si>
  <si>
    <t>Tvorba jednoho receptu vytvořeného z produktů značek kvality v rozsahu A4 včetně fotodokumentace (min 10 fotografií)
receptu v tiskové kvalitě včetně jazykové korektury včetně agenturních hodin a nákladů</t>
  </si>
  <si>
    <t>DTP operátor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</si>
</sst>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6" fillId="9" borderId="2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9" borderId="0" xfId="0" applyFont="1" applyFill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 applyProtection="1">
      <alignment vertical="top"/>
    </xf>
    <xf numFmtId="0" fontId="2" fillId="9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6" fillId="9" borderId="17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14" fillId="9" borderId="20" xfId="0" applyFont="1" applyFill="1" applyBorder="1" applyAlignment="1">
      <alignment horizontal="center" vertical="top" wrapText="1"/>
    </xf>
    <xf numFmtId="0" fontId="6" fillId="9" borderId="20" xfId="0" applyFont="1" applyFill="1" applyBorder="1" applyAlignment="1">
      <alignment horizontal="center" vertical="top" wrapText="1"/>
    </xf>
    <xf numFmtId="0" fontId="6" fillId="9" borderId="20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top"/>
    </xf>
    <xf numFmtId="0" fontId="10" fillId="0" borderId="0" xfId="0" applyFont="1" applyAlignment="1">
      <alignment horizontal="right" indent="1"/>
    </xf>
    <xf numFmtId="0" fontId="10" fillId="9" borderId="0" xfId="0" applyFont="1" applyFill="1" applyAlignment="1">
      <alignment horizontal="right" indent="1"/>
    </xf>
    <xf numFmtId="0" fontId="6" fillId="9" borderId="20" xfId="0" applyFont="1" applyFill="1" applyBorder="1" applyAlignment="1">
      <alignment horizontal="right" vertical="top" wrapText="1" indent="1"/>
    </xf>
    <xf numFmtId="0" fontId="8" fillId="0" borderId="0" xfId="0" applyFont="1" applyAlignment="1">
      <alignment horizontal="right" indent="1"/>
    </xf>
    <xf numFmtId="164" fontId="6" fillId="0" borderId="0" xfId="0" applyNumberFormat="1" applyFont="1" applyFill="1" applyBorder="1" applyAlignment="1" applyProtection="1">
      <alignment horizontal="right" indent="1"/>
      <protection locked="0"/>
    </xf>
    <xf numFmtId="0" fontId="6" fillId="9" borderId="19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top" indent="1"/>
    </xf>
    <xf numFmtId="164" fontId="7" fillId="0" borderId="0" xfId="0" applyNumberFormat="1" applyFont="1" applyFill="1" applyBorder="1" applyAlignment="1">
      <alignment horizontal="right" indent="1"/>
    </xf>
    <xf numFmtId="0" fontId="6" fillId="9" borderId="10" xfId="0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horizontal="right" indent="1"/>
    </xf>
    <xf numFmtId="0" fontId="9" fillId="0" borderId="0" xfId="0" applyFont="1" applyAlignment="1">
      <alignment horizontal="left" indent="2"/>
    </xf>
    <xf numFmtId="0" fontId="9" fillId="9" borderId="0" xfId="0" applyFont="1" applyFill="1" applyAlignment="1">
      <alignment horizontal="left" indent="2"/>
    </xf>
    <xf numFmtId="0" fontId="9" fillId="0" borderId="0" xfId="0" applyFont="1" applyFill="1" applyBorder="1" applyAlignment="1">
      <alignment horizontal="left" indent="2"/>
    </xf>
    <xf numFmtId="0" fontId="8" fillId="2" borderId="0" xfId="0" applyFont="1" applyFill="1" applyBorder="1" applyAlignment="1">
      <alignment horizontal="left" vertical="top" indent="2"/>
    </xf>
    <xf numFmtId="0" fontId="14" fillId="9" borderId="22" xfId="0" applyFont="1" applyFill="1" applyBorder="1" applyAlignment="1">
      <alignment horizontal="center" vertical="top" wrapText="1"/>
    </xf>
    <xf numFmtId="0" fontId="6" fillId="9" borderId="22" xfId="0" applyFont="1" applyFill="1" applyBorder="1" applyAlignment="1">
      <alignment horizontal="right" vertical="top" wrapText="1" indent="1"/>
    </xf>
    <xf numFmtId="0" fontId="6" fillId="9" borderId="22" xfId="0" applyFont="1" applyFill="1" applyBorder="1" applyAlignment="1">
      <alignment horizontal="center" vertical="top"/>
    </xf>
    <xf numFmtId="164" fontId="6" fillId="4" borderId="15" xfId="0" applyNumberFormat="1" applyFont="1" applyFill="1" applyBorder="1" applyAlignment="1" applyProtection="1">
      <alignment horizontal="right" vertical="center" indent="1"/>
      <protection locked="0"/>
    </xf>
    <xf numFmtId="164" fontId="6" fillId="4" borderId="18" xfId="0" applyNumberFormat="1" applyFont="1" applyFill="1" applyBorder="1" applyAlignment="1" applyProtection="1">
      <alignment horizontal="right" vertical="center" inden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11" borderId="15" xfId="0" applyFont="1" applyFill="1" applyBorder="1" applyAlignment="1">
      <alignment vertical="top" wrapText="1"/>
    </xf>
    <xf numFmtId="0" fontId="15" fillId="11" borderId="15" xfId="0" applyFont="1" applyFill="1" applyBorder="1" applyAlignment="1">
      <alignment vertical="top" wrapText="1"/>
    </xf>
    <xf numFmtId="0" fontId="15" fillId="11" borderId="18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5" fillId="0" borderId="1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9" fillId="5" borderId="6" xfId="0" applyFont="1" applyFill="1" applyBorder="1" applyAlignment="1">
      <alignment horizontal="right" vertical="center" indent="2"/>
    </xf>
    <xf numFmtId="0" fontId="9" fillId="6" borderId="11" xfId="0" applyFont="1" applyFill="1" applyBorder="1" applyAlignment="1">
      <alignment horizontal="right" vertical="center" indent="2"/>
    </xf>
    <xf numFmtId="0" fontId="9" fillId="6" borderId="12" xfId="0" applyFont="1" applyFill="1" applyBorder="1" applyAlignment="1">
      <alignment horizontal="right" vertical="center" indent="2"/>
    </xf>
    <xf numFmtId="164" fontId="10" fillId="0" borderId="15" xfId="0" applyNumberFormat="1" applyFont="1" applyBorder="1" applyAlignment="1">
      <alignment horizontal="right" vertical="center" indent="1"/>
    </xf>
    <xf numFmtId="0" fontId="9" fillId="5" borderId="11" xfId="0" applyFont="1" applyFill="1" applyBorder="1" applyAlignment="1">
      <alignment horizontal="right" vertical="center" indent="2"/>
    </xf>
    <xf numFmtId="164" fontId="10" fillId="0" borderId="18" xfId="0" applyNumberFormat="1" applyFont="1" applyBorder="1" applyAlignment="1">
      <alignment horizontal="right" vertical="center" indent="1"/>
    </xf>
    <xf numFmtId="0" fontId="9" fillId="5" borderId="12" xfId="0" applyFont="1" applyFill="1" applyBorder="1" applyAlignment="1">
      <alignment horizontal="right" vertical="center" indent="2"/>
    </xf>
    <xf numFmtId="0" fontId="14" fillId="9" borderId="24" xfId="0" applyFont="1" applyFill="1" applyBorder="1" applyAlignment="1">
      <alignment horizontal="center" vertical="top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64" fontId="10" fillId="0" borderId="19" xfId="0" applyNumberFormat="1" applyFont="1" applyBorder="1" applyAlignment="1">
      <alignment horizontal="right" vertical="center" indent="1"/>
    </xf>
    <xf numFmtId="0" fontId="9" fillId="5" borderId="10" xfId="0" applyFont="1" applyFill="1" applyBorder="1" applyAlignment="1">
      <alignment horizontal="right" vertical="center" indent="2"/>
    </xf>
    <xf numFmtId="0" fontId="9" fillId="0" borderId="14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164" fontId="6" fillId="4" borderId="19" xfId="0" applyNumberFormat="1" applyFont="1" applyFill="1" applyBorder="1" applyAlignment="1" applyProtection="1">
      <alignment horizontal="right" vertical="center" indent="1"/>
      <protection locked="0"/>
    </xf>
    <xf numFmtId="0" fontId="9" fillId="0" borderId="14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164" fontId="6" fillId="4" borderId="21" xfId="0" applyNumberFormat="1" applyFont="1" applyFill="1" applyBorder="1" applyAlignment="1" applyProtection="1">
      <alignment horizontal="right" vertical="center" indent="2"/>
      <protection locked="0"/>
    </xf>
    <xf numFmtId="164" fontId="7" fillId="0" borderId="21" xfId="0" applyNumberFormat="1" applyFont="1" applyBorder="1" applyAlignment="1">
      <alignment horizontal="right" vertical="center" indent="2"/>
    </xf>
    <xf numFmtId="0" fontId="9" fillId="5" borderId="13" xfId="0" applyFont="1" applyFill="1" applyBorder="1" applyAlignment="1">
      <alignment horizontal="right" vertical="center" indent="2"/>
    </xf>
    <xf numFmtId="0" fontId="5" fillId="2" borderId="8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164" fontId="6" fillId="4" borderId="16" xfId="0" applyNumberFormat="1" applyFont="1" applyFill="1" applyBorder="1" applyAlignment="1" applyProtection="1">
      <alignment horizontal="right" vertical="center" indent="2"/>
      <protection locked="0"/>
    </xf>
    <xf numFmtId="164" fontId="10" fillId="0" borderId="16" xfId="0" applyNumberFormat="1" applyFont="1" applyBorder="1" applyAlignment="1">
      <alignment horizontal="right" vertical="center" indent="2"/>
    </xf>
    <xf numFmtId="164" fontId="6" fillId="4" borderId="15" xfId="0" applyNumberFormat="1" applyFont="1" applyFill="1" applyBorder="1" applyAlignment="1" applyProtection="1">
      <alignment horizontal="right" vertical="center" indent="2"/>
      <protection locked="0"/>
    </xf>
    <xf numFmtId="164" fontId="10" fillId="2" borderId="15" xfId="0" applyNumberFormat="1" applyFont="1" applyFill="1" applyBorder="1" applyAlignment="1">
      <alignment horizontal="right" vertical="center" indent="2"/>
    </xf>
    <xf numFmtId="164" fontId="6" fillId="4" borderId="18" xfId="0" applyNumberFormat="1" applyFont="1" applyFill="1" applyBorder="1" applyAlignment="1" applyProtection="1">
      <alignment horizontal="right" vertical="center" indent="2"/>
      <protection locked="0"/>
    </xf>
    <xf numFmtId="164" fontId="10" fillId="2" borderId="18" xfId="0" applyNumberFormat="1" applyFont="1" applyFill="1" applyBorder="1" applyAlignment="1">
      <alignment horizontal="right" vertical="center" indent="2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11" borderId="15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6" borderId="6" xfId="0" applyFont="1" applyFill="1" applyBorder="1" applyAlignment="1">
      <alignment horizontal="right" vertical="center" indent="2"/>
    </xf>
    <xf numFmtId="164" fontId="10" fillId="0" borderId="15" xfId="0" applyNumberFormat="1" applyFont="1" applyBorder="1" applyAlignment="1">
      <alignment horizontal="right" vertical="center" indent="2"/>
    </xf>
    <xf numFmtId="164" fontId="11" fillId="10" borderId="15" xfId="0" applyNumberFormat="1" applyFont="1" applyFill="1" applyBorder="1" applyAlignment="1">
      <alignment horizontal="right" vertical="center" indent="2"/>
    </xf>
    <xf numFmtId="164" fontId="10" fillId="0" borderId="18" xfId="0" applyNumberFormat="1" applyFont="1" applyBorder="1" applyAlignment="1">
      <alignment horizontal="right" vertical="center" indent="2"/>
    </xf>
    <xf numFmtId="0" fontId="5" fillId="2" borderId="3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5" fillId="11" borderId="5" xfId="0" applyFont="1" applyFill="1" applyBorder="1" applyAlignment="1">
      <alignment vertical="center" wrapText="1"/>
    </xf>
    <xf numFmtId="0" fontId="5" fillId="11" borderId="18" xfId="0" applyFont="1" applyFill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right" vertical="center" indent="2"/>
    </xf>
    <xf numFmtId="0" fontId="9" fillId="7" borderId="6" xfId="0" applyFont="1" applyFill="1" applyBorder="1" applyAlignment="1">
      <alignment horizontal="right" vertical="center" indent="2"/>
    </xf>
    <xf numFmtId="164" fontId="7" fillId="0" borderId="15" xfId="0" applyNumberFormat="1" applyFont="1" applyBorder="1" applyAlignment="1">
      <alignment horizontal="right" vertical="center" indent="2"/>
    </xf>
    <xf numFmtId="0" fontId="9" fillId="7" borderId="11" xfId="0" applyFont="1" applyFill="1" applyBorder="1" applyAlignment="1">
      <alignment horizontal="right" vertical="center" indent="2"/>
    </xf>
    <xf numFmtId="164" fontId="6" fillId="10" borderId="15" xfId="0" applyNumberFormat="1" applyFont="1" applyFill="1" applyBorder="1" applyAlignment="1" applyProtection="1">
      <alignment horizontal="right" vertical="center" indent="2"/>
      <protection locked="0"/>
    </xf>
    <xf numFmtId="164" fontId="7" fillId="11" borderId="15" xfId="0" applyNumberFormat="1" applyFont="1" applyFill="1" applyBorder="1" applyAlignment="1">
      <alignment horizontal="right" vertical="center" indent="2"/>
    </xf>
    <xf numFmtId="164" fontId="6" fillId="10" borderId="18" xfId="0" applyNumberFormat="1" applyFont="1" applyFill="1" applyBorder="1" applyAlignment="1" applyProtection="1">
      <alignment horizontal="right" vertical="center" indent="2"/>
      <protection locked="0"/>
    </xf>
    <xf numFmtId="164" fontId="7" fillId="11" borderId="18" xfId="0" applyNumberFormat="1" applyFont="1" applyFill="1" applyBorder="1" applyAlignment="1">
      <alignment horizontal="right" vertical="center" indent="2"/>
    </xf>
    <xf numFmtId="0" fontId="9" fillId="7" borderId="12" xfId="0" applyFont="1" applyFill="1" applyBorder="1" applyAlignment="1">
      <alignment horizontal="right" vertical="center" indent="2"/>
    </xf>
    <xf numFmtId="0" fontId="9" fillId="8" borderId="6" xfId="0" applyFont="1" applyFill="1" applyBorder="1" applyAlignment="1">
      <alignment horizontal="right" vertical="center" indent="2"/>
    </xf>
    <xf numFmtId="0" fontId="9" fillId="8" borderId="11" xfId="0" applyFont="1" applyFill="1" applyBorder="1" applyAlignment="1">
      <alignment horizontal="right" vertical="center" indent="2"/>
    </xf>
    <xf numFmtId="164" fontId="7" fillId="0" borderId="18" xfId="0" applyNumberFormat="1" applyFont="1" applyBorder="1" applyAlignment="1">
      <alignment horizontal="right" vertical="center" indent="2"/>
    </xf>
    <xf numFmtId="0" fontId="9" fillId="8" borderId="12" xfId="0" applyFont="1" applyFill="1" applyBorder="1" applyAlignment="1">
      <alignment horizontal="right" vertical="center" indent="2"/>
    </xf>
    <xf numFmtId="0" fontId="5" fillId="0" borderId="16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left" vertical="center" wrapText="1"/>
    </xf>
    <xf numFmtId="164" fontId="6" fillId="3" borderId="15" xfId="0" applyNumberFormat="1" applyFont="1" applyFill="1" applyBorder="1" applyAlignment="1">
      <alignment horizontal="right" vertical="center" indent="2"/>
    </xf>
    <xf numFmtId="164" fontId="10" fillId="0" borderId="11" xfId="0" applyNumberFormat="1" applyFont="1" applyBorder="1" applyAlignment="1">
      <alignment horizontal="right" vertical="center" indent="2"/>
    </xf>
    <xf numFmtId="164" fontId="6" fillId="3" borderId="18" xfId="0" applyNumberFormat="1" applyFont="1" applyFill="1" applyBorder="1" applyAlignment="1">
      <alignment horizontal="right" vertical="center" indent="2"/>
    </xf>
    <xf numFmtId="164" fontId="10" fillId="0" borderId="12" xfId="0" applyNumberFormat="1" applyFont="1" applyBorder="1" applyAlignment="1">
      <alignment horizontal="right" vertical="center" indent="2"/>
    </xf>
    <xf numFmtId="0" fontId="6" fillId="10" borderId="20" xfId="0" applyFont="1" applyFill="1" applyBorder="1" applyAlignment="1">
      <alignment horizontal="center" vertical="top" wrapText="1"/>
    </xf>
    <xf numFmtId="0" fontId="6" fillId="10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left" vertical="top"/>
    </xf>
    <xf numFmtId="0" fontId="3" fillId="9" borderId="9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11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topLeftCell="A91" zoomScaleNormal="100" workbookViewId="0">
      <selection activeCell="A92" sqref="A92"/>
    </sheetView>
  </sheetViews>
  <sheetFormatPr defaultColWidth="9.140625" defaultRowHeight="14.25" x14ac:dyDescent="0.2"/>
  <cols>
    <col min="1" max="1" width="52.28515625" style="15" customWidth="1"/>
    <col min="2" max="2" width="117.7109375" style="8" customWidth="1"/>
    <col min="3" max="5" width="22.7109375" style="30" customWidth="1"/>
    <col min="6" max="6" width="13.42578125" style="40" customWidth="1"/>
    <col min="7" max="15" width="9.140625" style="1"/>
    <col min="16" max="16" width="9.140625" style="1" customWidth="1"/>
    <col min="17" max="16384" width="9.140625" style="1"/>
  </cols>
  <sheetData>
    <row r="1" spans="1:6" x14ac:dyDescent="0.2">
      <c r="A1" s="12" t="s">
        <v>64</v>
      </c>
    </row>
    <row r="2" spans="1:6" x14ac:dyDescent="0.2">
      <c r="A2" s="12" t="s">
        <v>60</v>
      </c>
    </row>
    <row r="3" spans="1:6" ht="20.100000000000001" customHeight="1" x14ac:dyDescent="0.2"/>
    <row r="4" spans="1:6" ht="26.25" x14ac:dyDescent="0.2">
      <c r="A4" s="13" t="s">
        <v>55</v>
      </c>
      <c r="B4" s="9"/>
      <c r="C4" s="31"/>
      <c r="D4" s="31"/>
      <c r="E4" s="31"/>
      <c r="F4" s="41"/>
    </row>
    <row r="5" spans="1:6" ht="20.100000000000001" customHeight="1" x14ac:dyDescent="0.2"/>
    <row r="6" spans="1:6" ht="16.5" thickBot="1" x14ac:dyDescent="0.25">
      <c r="A6" s="144" t="s">
        <v>78</v>
      </c>
      <c r="B6" s="144"/>
    </row>
    <row r="7" spans="1:6" ht="42" customHeight="1" thickBot="1" x14ac:dyDescent="0.25">
      <c r="A7" s="7" t="s">
        <v>30</v>
      </c>
      <c r="B7" s="44" t="s">
        <v>86</v>
      </c>
      <c r="C7" s="45" t="s">
        <v>59</v>
      </c>
      <c r="D7" s="46" t="s">
        <v>0</v>
      </c>
      <c r="E7" s="46" t="s">
        <v>88</v>
      </c>
      <c r="F7" s="17" t="s">
        <v>1</v>
      </c>
    </row>
    <row r="8" spans="1:6" s="54" customFormat="1" ht="20.100000000000001" customHeight="1" x14ac:dyDescent="0.2">
      <c r="A8" s="145" t="s">
        <v>2</v>
      </c>
      <c r="B8" s="55" t="s">
        <v>3</v>
      </c>
      <c r="C8" s="47">
        <v>0</v>
      </c>
      <c r="D8" s="64">
        <f t="shared" ref="D8:D16" si="0">C8*0.21</f>
        <v>0</v>
      </c>
      <c r="E8" s="64">
        <f t="shared" ref="E8:E16" si="1">SUM(C8:D8)</f>
        <v>0</v>
      </c>
      <c r="F8" s="65" t="s">
        <v>4</v>
      </c>
    </row>
    <row r="9" spans="1:6" s="54" customFormat="1" ht="20.100000000000001" customHeight="1" x14ac:dyDescent="0.2">
      <c r="A9" s="145"/>
      <c r="B9" s="55" t="s">
        <v>5</v>
      </c>
      <c r="C9" s="47">
        <v>0</v>
      </c>
      <c r="D9" s="64">
        <f t="shared" si="0"/>
        <v>0</v>
      </c>
      <c r="E9" s="64">
        <f t="shared" si="1"/>
        <v>0</v>
      </c>
      <c r="F9" s="65" t="s">
        <v>4</v>
      </c>
    </row>
    <row r="10" spans="1:6" s="54" customFormat="1" ht="20.100000000000001" customHeight="1" x14ac:dyDescent="0.2">
      <c r="A10" s="145"/>
      <c r="B10" s="55" t="s">
        <v>6</v>
      </c>
      <c r="C10" s="47">
        <v>0</v>
      </c>
      <c r="D10" s="64">
        <f t="shared" si="0"/>
        <v>0</v>
      </c>
      <c r="E10" s="64">
        <f t="shared" si="1"/>
        <v>0</v>
      </c>
      <c r="F10" s="65" t="s">
        <v>4</v>
      </c>
    </row>
    <row r="11" spans="1:6" s="54" customFormat="1" ht="20.100000000000001" customHeight="1" x14ac:dyDescent="0.2">
      <c r="A11" s="145"/>
      <c r="B11" s="55" t="s">
        <v>74</v>
      </c>
      <c r="C11" s="47">
        <v>0</v>
      </c>
      <c r="D11" s="64">
        <f t="shared" ref="D11:D13" si="2">C11*0.21</f>
        <v>0</v>
      </c>
      <c r="E11" s="64">
        <f t="shared" ref="E11:E13" si="3">SUM(C11:D11)</f>
        <v>0</v>
      </c>
      <c r="F11" s="65" t="s">
        <v>4</v>
      </c>
    </row>
    <row r="12" spans="1:6" s="54" customFormat="1" ht="20.100000000000001" customHeight="1" x14ac:dyDescent="0.2">
      <c r="A12" s="145"/>
      <c r="B12" s="55" t="s">
        <v>75</v>
      </c>
      <c r="C12" s="47">
        <v>0</v>
      </c>
      <c r="D12" s="64">
        <f t="shared" si="2"/>
        <v>0</v>
      </c>
      <c r="E12" s="64">
        <f t="shared" si="3"/>
        <v>0</v>
      </c>
      <c r="F12" s="65" t="s">
        <v>4</v>
      </c>
    </row>
    <row r="13" spans="1:6" s="54" customFormat="1" ht="20.100000000000001" customHeight="1" x14ac:dyDescent="0.2">
      <c r="A13" s="145"/>
      <c r="B13" s="55" t="s">
        <v>76</v>
      </c>
      <c r="C13" s="47">
        <v>0</v>
      </c>
      <c r="D13" s="64">
        <f t="shared" si="2"/>
        <v>0</v>
      </c>
      <c r="E13" s="64">
        <f t="shared" si="3"/>
        <v>0</v>
      </c>
      <c r="F13" s="65" t="s">
        <v>4</v>
      </c>
    </row>
    <row r="14" spans="1:6" s="54" customFormat="1" ht="20.100000000000001" customHeight="1" x14ac:dyDescent="0.2">
      <c r="A14" s="145"/>
      <c r="B14" s="55" t="s">
        <v>66</v>
      </c>
      <c r="C14" s="47">
        <v>0</v>
      </c>
      <c r="D14" s="64">
        <f t="shared" si="0"/>
        <v>0</v>
      </c>
      <c r="E14" s="64">
        <f t="shared" si="1"/>
        <v>0</v>
      </c>
      <c r="F14" s="65" t="s">
        <v>4</v>
      </c>
    </row>
    <row r="15" spans="1:6" s="54" customFormat="1" ht="20.100000000000001" customHeight="1" x14ac:dyDescent="0.2">
      <c r="A15" s="145"/>
      <c r="B15" s="55" t="s">
        <v>65</v>
      </c>
      <c r="C15" s="47">
        <v>0</v>
      </c>
      <c r="D15" s="64">
        <f t="shared" si="0"/>
        <v>0</v>
      </c>
      <c r="E15" s="64">
        <f t="shared" si="1"/>
        <v>0</v>
      </c>
      <c r="F15" s="65" t="s">
        <v>4</v>
      </c>
    </row>
    <row r="16" spans="1:6" s="54" customFormat="1" ht="20.100000000000001" customHeight="1" thickBot="1" x14ac:dyDescent="0.25">
      <c r="A16" s="146"/>
      <c r="B16" s="56" t="s">
        <v>67</v>
      </c>
      <c r="C16" s="48">
        <v>0</v>
      </c>
      <c r="D16" s="66">
        <f t="shared" si="0"/>
        <v>0</v>
      </c>
      <c r="E16" s="66">
        <f t="shared" si="1"/>
        <v>0</v>
      </c>
      <c r="F16" s="67" t="s">
        <v>4</v>
      </c>
    </row>
    <row r="17" spans="1:6" s="2" customFormat="1" ht="9.9499999999999993" customHeight="1" x14ac:dyDescent="0.2"/>
    <row r="18" spans="1:6" ht="16.5" thickBot="1" x14ac:dyDescent="0.25">
      <c r="A18" s="5" t="s">
        <v>79</v>
      </c>
      <c r="B18" s="10"/>
      <c r="C18" s="33"/>
      <c r="D18" s="33"/>
      <c r="E18" s="33"/>
    </row>
    <row r="19" spans="1:6" ht="42" customHeight="1" thickBot="1" x14ac:dyDescent="0.25">
      <c r="A19" s="68" t="s">
        <v>30</v>
      </c>
      <c r="B19" s="44" t="s">
        <v>86</v>
      </c>
      <c r="C19" s="45" t="s">
        <v>59</v>
      </c>
      <c r="D19" s="46" t="s">
        <v>0</v>
      </c>
      <c r="E19" s="46" t="s">
        <v>88</v>
      </c>
      <c r="F19" s="17" t="s">
        <v>1</v>
      </c>
    </row>
    <row r="20" spans="1:6" ht="20.100000000000001" customHeight="1" x14ac:dyDescent="0.2">
      <c r="A20" s="69" t="s">
        <v>7</v>
      </c>
      <c r="B20" s="70" t="s">
        <v>112</v>
      </c>
      <c r="C20" s="47">
        <v>0</v>
      </c>
      <c r="D20" s="64">
        <f>C20*0.21</f>
        <v>0</v>
      </c>
      <c r="E20" s="64">
        <f>SUM(C20:D20)</f>
        <v>0</v>
      </c>
      <c r="F20" s="65" t="s">
        <v>4</v>
      </c>
    </row>
    <row r="21" spans="1:6" ht="20.100000000000001" customHeight="1" x14ac:dyDescent="0.2">
      <c r="A21" s="57" t="s">
        <v>7</v>
      </c>
      <c r="B21" s="58" t="s">
        <v>113</v>
      </c>
      <c r="C21" s="47">
        <v>0</v>
      </c>
      <c r="D21" s="64">
        <f>C21*0.21</f>
        <v>0</v>
      </c>
      <c r="E21" s="64">
        <f>SUM(C21:D21)</f>
        <v>0</v>
      </c>
      <c r="F21" s="65" t="s">
        <v>4</v>
      </c>
    </row>
    <row r="22" spans="1:6" ht="20.100000000000001" customHeight="1" x14ac:dyDescent="0.2">
      <c r="A22" s="57" t="s">
        <v>8</v>
      </c>
      <c r="B22" s="58" t="s">
        <v>9</v>
      </c>
      <c r="C22" s="47">
        <v>0</v>
      </c>
      <c r="D22" s="64">
        <f>C22*0.21</f>
        <v>0</v>
      </c>
      <c r="E22" s="64">
        <f>SUM(C22:D22)</f>
        <v>0</v>
      </c>
      <c r="F22" s="62" t="s">
        <v>14</v>
      </c>
    </row>
    <row r="23" spans="1:6" ht="30" customHeight="1" x14ac:dyDescent="0.2">
      <c r="A23" s="57" t="s">
        <v>11</v>
      </c>
      <c r="B23" s="58" t="s">
        <v>114</v>
      </c>
      <c r="C23" s="47">
        <v>0</v>
      </c>
      <c r="D23" s="64">
        <f>C23*0.21</f>
        <v>0</v>
      </c>
      <c r="E23" s="64">
        <f>SUM(C23:D23)</f>
        <v>0</v>
      </c>
      <c r="F23" s="65" t="s">
        <v>4</v>
      </c>
    </row>
    <row r="24" spans="1:6" ht="30" customHeight="1" thickBot="1" x14ac:dyDescent="0.25">
      <c r="A24" s="59" t="s">
        <v>11</v>
      </c>
      <c r="B24" s="60" t="s">
        <v>115</v>
      </c>
      <c r="C24" s="47">
        <v>0</v>
      </c>
      <c r="D24" s="64">
        <f>C24*0.21</f>
        <v>0</v>
      </c>
      <c r="E24" s="64">
        <f>SUM(C24:D24)</f>
        <v>0</v>
      </c>
      <c r="F24" s="65" t="s">
        <v>4</v>
      </c>
    </row>
    <row r="25" spans="1:6" ht="9.9499999999999993" customHeight="1" x14ac:dyDescent="0.2"/>
    <row r="26" spans="1:6" ht="16.5" thickBot="1" x14ac:dyDescent="0.25">
      <c r="A26" s="144" t="s">
        <v>80</v>
      </c>
      <c r="B26" s="144"/>
      <c r="C26" s="144"/>
    </row>
    <row r="27" spans="1:6" ht="42" customHeight="1" thickBot="1" x14ac:dyDescent="0.25">
      <c r="A27" s="7" t="s">
        <v>30</v>
      </c>
      <c r="B27" s="20" t="s">
        <v>86</v>
      </c>
      <c r="C27" s="32" t="s">
        <v>59</v>
      </c>
      <c r="D27" s="22" t="s">
        <v>0</v>
      </c>
      <c r="E27" s="22" t="s">
        <v>88</v>
      </c>
      <c r="F27" s="6" t="s">
        <v>1</v>
      </c>
    </row>
    <row r="28" spans="1:6" ht="20.100000000000001" customHeight="1" x14ac:dyDescent="0.2">
      <c r="A28" s="73" t="s">
        <v>12</v>
      </c>
      <c r="B28" s="74" t="s">
        <v>116</v>
      </c>
      <c r="C28" s="47">
        <v>0</v>
      </c>
      <c r="D28" s="71">
        <f>C28*0.21</f>
        <v>0</v>
      </c>
      <c r="E28" s="71">
        <f>SUM(C28:D28)</f>
        <v>0</v>
      </c>
      <c r="F28" s="72" t="s">
        <v>4</v>
      </c>
    </row>
    <row r="29" spans="1:6" ht="20.100000000000001" customHeight="1" x14ac:dyDescent="0.2">
      <c r="A29" s="142" t="s">
        <v>13</v>
      </c>
      <c r="B29" s="19" t="s">
        <v>103</v>
      </c>
      <c r="C29" s="47">
        <v>0</v>
      </c>
      <c r="D29" s="64">
        <f>C29*0.21</f>
        <v>0</v>
      </c>
      <c r="E29" s="64">
        <f>SUM(C29:D29)</f>
        <v>0</v>
      </c>
      <c r="F29" s="62" t="s">
        <v>14</v>
      </c>
    </row>
    <row r="30" spans="1:6" ht="20.100000000000001" customHeight="1" x14ac:dyDescent="0.2">
      <c r="A30" s="142"/>
      <c r="B30" s="19" t="s">
        <v>104</v>
      </c>
      <c r="C30" s="47">
        <v>0</v>
      </c>
      <c r="D30" s="64">
        <f>C30*0.21</f>
        <v>0</v>
      </c>
      <c r="E30" s="64">
        <f>SUM(C30:D30)</f>
        <v>0</v>
      </c>
      <c r="F30" s="62" t="s">
        <v>14</v>
      </c>
    </row>
    <row r="31" spans="1:6" ht="20.100000000000001" customHeight="1" x14ac:dyDescent="0.2">
      <c r="A31" s="142"/>
      <c r="B31" s="51" t="s">
        <v>105</v>
      </c>
      <c r="C31" s="47">
        <v>0</v>
      </c>
      <c r="D31" s="64">
        <f>C31*0.21</f>
        <v>0</v>
      </c>
      <c r="E31" s="64">
        <f>SUM(C31:D31)</f>
        <v>0</v>
      </c>
      <c r="F31" s="62" t="s">
        <v>14</v>
      </c>
    </row>
    <row r="32" spans="1:6" ht="20.100000000000001" customHeight="1" x14ac:dyDescent="0.2">
      <c r="A32" s="142"/>
      <c r="B32" s="52" t="s">
        <v>106</v>
      </c>
      <c r="C32" s="47">
        <v>0</v>
      </c>
      <c r="D32" s="64">
        <f>C32*0.21</f>
        <v>0</v>
      </c>
      <c r="E32" s="64">
        <f>SUM(C32:D32)</f>
        <v>0</v>
      </c>
      <c r="F32" s="62" t="s">
        <v>14</v>
      </c>
    </row>
    <row r="33" spans="1:16" ht="20.100000000000001" customHeight="1" x14ac:dyDescent="0.2">
      <c r="A33" s="142"/>
      <c r="B33" s="52" t="s">
        <v>107</v>
      </c>
      <c r="C33" s="47">
        <v>0</v>
      </c>
      <c r="D33" s="64">
        <f t="shared" ref="D33:D37" si="4">C33*0.21</f>
        <v>0</v>
      </c>
      <c r="E33" s="64">
        <f t="shared" ref="E33:E37" si="5">SUM(C33:D33)</f>
        <v>0</v>
      </c>
      <c r="F33" s="62" t="s">
        <v>14</v>
      </c>
    </row>
    <row r="34" spans="1:16" ht="20.100000000000001" customHeight="1" x14ac:dyDescent="0.2">
      <c r="A34" s="142"/>
      <c r="B34" s="52" t="s">
        <v>108</v>
      </c>
      <c r="C34" s="47">
        <v>0</v>
      </c>
      <c r="D34" s="64">
        <f t="shared" si="4"/>
        <v>0</v>
      </c>
      <c r="E34" s="64">
        <f t="shared" si="5"/>
        <v>0</v>
      </c>
      <c r="F34" s="62" t="s">
        <v>14</v>
      </c>
    </row>
    <row r="35" spans="1:16" s="2" customFormat="1" ht="20.100000000000001" customHeight="1" x14ac:dyDescent="0.2">
      <c r="A35" s="142"/>
      <c r="B35" s="52" t="s">
        <v>109</v>
      </c>
      <c r="C35" s="47">
        <v>0</v>
      </c>
      <c r="D35" s="64">
        <f t="shared" si="4"/>
        <v>0</v>
      </c>
      <c r="E35" s="64">
        <f t="shared" si="5"/>
        <v>0</v>
      </c>
      <c r="F35" s="62" t="s">
        <v>14</v>
      </c>
      <c r="H35" s="1"/>
      <c r="I35" s="1"/>
      <c r="J35" s="1"/>
      <c r="K35" s="1"/>
      <c r="L35" s="1"/>
      <c r="M35" s="1"/>
      <c r="N35" s="1"/>
      <c r="O35" s="1"/>
      <c r="P35" s="1"/>
    </row>
    <row r="36" spans="1:16" s="2" customFormat="1" ht="20.100000000000001" customHeight="1" x14ac:dyDescent="0.2">
      <c r="A36" s="142"/>
      <c r="B36" s="52" t="s">
        <v>110</v>
      </c>
      <c r="C36" s="47">
        <v>0</v>
      </c>
      <c r="D36" s="64">
        <f t="shared" ref="D36" si="6">C36*0.21</f>
        <v>0</v>
      </c>
      <c r="E36" s="64">
        <f t="shared" ref="E36" si="7">SUM(C36:D36)</f>
        <v>0</v>
      </c>
      <c r="F36" s="62" t="s">
        <v>14</v>
      </c>
      <c r="H36" s="1"/>
      <c r="I36" s="1"/>
      <c r="J36" s="1"/>
      <c r="K36" s="1"/>
      <c r="L36" s="1"/>
      <c r="M36" s="1"/>
      <c r="N36" s="1"/>
      <c r="O36" s="1"/>
      <c r="P36" s="1"/>
    </row>
    <row r="37" spans="1:16" ht="20.100000000000001" customHeight="1" thickBot="1" x14ac:dyDescent="0.25">
      <c r="A37" s="143"/>
      <c r="B37" s="53" t="s">
        <v>111</v>
      </c>
      <c r="C37" s="48">
        <v>0</v>
      </c>
      <c r="D37" s="66">
        <f t="shared" si="4"/>
        <v>0</v>
      </c>
      <c r="E37" s="66">
        <f t="shared" si="5"/>
        <v>0</v>
      </c>
      <c r="F37" s="63" t="s">
        <v>14</v>
      </c>
    </row>
    <row r="38" spans="1:16" ht="9.9499999999999993" customHeight="1" x14ac:dyDescent="0.2">
      <c r="A38" s="11"/>
      <c r="B38" s="11"/>
      <c r="C38" s="34"/>
      <c r="D38" s="37"/>
      <c r="E38" s="39"/>
      <c r="F38" s="42"/>
    </row>
    <row r="39" spans="1:16" ht="16.5" thickBot="1" x14ac:dyDescent="0.25">
      <c r="A39" s="147" t="s">
        <v>90</v>
      </c>
      <c r="B39" s="147"/>
      <c r="C39" s="147"/>
    </row>
    <row r="40" spans="1:16" ht="42" customHeight="1" thickBot="1" x14ac:dyDescent="0.25">
      <c r="A40" s="7" t="s">
        <v>30</v>
      </c>
      <c r="B40" s="20" t="s">
        <v>86</v>
      </c>
      <c r="C40" s="32" t="s">
        <v>59</v>
      </c>
      <c r="D40" s="22" t="s">
        <v>0</v>
      </c>
      <c r="E40" s="22" t="s">
        <v>88</v>
      </c>
      <c r="F40" s="6" t="s">
        <v>1</v>
      </c>
    </row>
    <row r="41" spans="1:16" ht="20.100000000000001" customHeight="1" x14ac:dyDescent="0.2">
      <c r="A41" s="76" t="s">
        <v>15</v>
      </c>
      <c r="B41" s="77" t="s">
        <v>16</v>
      </c>
      <c r="C41" s="75">
        <v>0</v>
      </c>
      <c r="D41" s="71">
        <f>C41*0.21</f>
        <v>0</v>
      </c>
      <c r="E41" s="71">
        <f>SUM(C41:D41)</f>
        <v>0</v>
      </c>
      <c r="F41" s="72" t="s">
        <v>4</v>
      </c>
    </row>
    <row r="42" spans="1:16" ht="20.100000000000001" customHeight="1" thickBot="1" x14ac:dyDescent="0.25">
      <c r="A42" s="78" t="s">
        <v>17</v>
      </c>
      <c r="B42" s="79" t="s">
        <v>121</v>
      </c>
      <c r="C42" s="48">
        <v>0</v>
      </c>
      <c r="D42" s="66">
        <f>C42*0.21</f>
        <v>0</v>
      </c>
      <c r="E42" s="66">
        <f>SUM(C42:D42)</f>
        <v>0</v>
      </c>
      <c r="F42" s="67" t="s">
        <v>4</v>
      </c>
    </row>
    <row r="43" spans="1:16" ht="9.9499999999999993" customHeight="1" x14ac:dyDescent="0.2">
      <c r="A43" s="11"/>
      <c r="B43" s="11"/>
      <c r="C43" s="34"/>
      <c r="D43" s="37"/>
      <c r="E43" s="39"/>
      <c r="F43" s="42"/>
    </row>
    <row r="44" spans="1:16" ht="16.5" thickBot="1" x14ac:dyDescent="0.25">
      <c r="A44" s="14" t="s">
        <v>91</v>
      </c>
    </row>
    <row r="45" spans="1:16" ht="42" customHeight="1" thickBot="1" x14ac:dyDescent="0.25">
      <c r="A45" s="7" t="s">
        <v>30</v>
      </c>
      <c r="B45" s="20" t="s">
        <v>86</v>
      </c>
      <c r="C45" s="32" t="s">
        <v>59</v>
      </c>
      <c r="D45" s="22" t="s">
        <v>0</v>
      </c>
      <c r="E45" s="22" t="s">
        <v>88</v>
      </c>
      <c r="F45" s="6" t="s">
        <v>1</v>
      </c>
    </row>
    <row r="46" spans="1:16" ht="20.100000000000001" customHeight="1" thickBot="1" x14ac:dyDescent="0.25">
      <c r="A46" s="80" t="s">
        <v>18</v>
      </c>
      <c r="B46" s="81" t="s">
        <v>19</v>
      </c>
      <c r="C46" s="82">
        <v>0</v>
      </c>
      <c r="D46" s="83">
        <f>C46*0.21</f>
        <v>0</v>
      </c>
      <c r="E46" s="83">
        <f>SUM(C46:D46)</f>
        <v>0</v>
      </c>
      <c r="F46" s="84" t="s">
        <v>4</v>
      </c>
    </row>
    <row r="47" spans="1:16" ht="9.9499999999999993" customHeight="1" x14ac:dyDescent="0.2"/>
    <row r="48" spans="1:16" ht="20.100000000000001" customHeight="1" thickBot="1" x14ac:dyDescent="0.25">
      <c r="A48" s="4" t="s">
        <v>92</v>
      </c>
    </row>
    <row r="49" spans="1:6" ht="42" customHeight="1" thickBot="1" x14ac:dyDescent="0.25">
      <c r="A49" s="7" t="s">
        <v>30</v>
      </c>
      <c r="B49" s="20" t="s">
        <v>86</v>
      </c>
      <c r="C49" s="32" t="s">
        <v>59</v>
      </c>
      <c r="D49" s="22" t="s">
        <v>0</v>
      </c>
      <c r="E49" s="22" t="s">
        <v>88</v>
      </c>
      <c r="F49" s="6" t="s">
        <v>1</v>
      </c>
    </row>
    <row r="50" spans="1:6" ht="20.100000000000001" customHeight="1" x14ac:dyDescent="0.2">
      <c r="A50" s="86" t="s">
        <v>20</v>
      </c>
      <c r="B50" s="87" t="s">
        <v>82</v>
      </c>
      <c r="C50" s="92">
        <v>0</v>
      </c>
      <c r="D50" s="93">
        <f>C50*0.21</f>
        <v>0</v>
      </c>
      <c r="E50" s="93">
        <f>SUM(C50:D50)</f>
        <v>0</v>
      </c>
      <c r="F50" s="61" t="s">
        <v>4</v>
      </c>
    </row>
    <row r="51" spans="1:6" ht="39.950000000000003" customHeight="1" x14ac:dyDescent="0.2">
      <c r="A51" s="88" t="s">
        <v>81</v>
      </c>
      <c r="B51" s="89" t="s">
        <v>152</v>
      </c>
      <c r="C51" s="94">
        <v>0</v>
      </c>
      <c r="D51" s="95">
        <f>C51*0.21</f>
        <v>0</v>
      </c>
      <c r="E51" s="95">
        <f>SUM(C51:D51)</f>
        <v>0</v>
      </c>
      <c r="F51" s="65" t="s">
        <v>4</v>
      </c>
    </row>
    <row r="52" spans="1:6" ht="20.100000000000001" customHeight="1" x14ac:dyDescent="0.2">
      <c r="A52" s="88" t="s">
        <v>21</v>
      </c>
      <c r="B52" s="89" t="s">
        <v>117</v>
      </c>
      <c r="C52" s="94">
        <v>0</v>
      </c>
      <c r="D52" s="95">
        <f>C52*0.21</f>
        <v>0</v>
      </c>
      <c r="E52" s="95">
        <f>SUM(C52:D52)</f>
        <v>0</v>
      </c>
      <c r="F52" s="65" t="s">
        <v>4</v>
      </c>
    </row>
    <row r="53" spans="1:6" ht="20.100000000000001" customHeight="1" x14ac:dyDescent="0.2">
      <c r="A53" s="88" t="s">
        <v>22</v>
      </c>
      <c r="B53" s="89" t="s">
        <v>83</v>
      </c>
      <c r="C53" s="94">
        <v>0</v>
      </c>
      <c r="D53" s="95">
        <f>C53*0.21</f>
        <v>0</v>
      </c>
      <c r="E53" s="95">
        <f>SUM(C53:D53)</f>
        <v>0</v>
      </c>
      <c r="F53" s="65" t="s">
        <v>4</v>
      </c>
    </row>
    <row r="54" spans="1:6" ht="20.100000000000001" customHeight="1" x14ac:dyDescent="0.2">
      <c r="A54" s="88" t="s">
        <v>68</v>
      </c>
      <c r="B54" s="89" t="s">
        <v>118</v>
      </c>
      <c r="C54" s="94">
        <v>0</v>
      </c>
      <c r="D54" s="95">
        <f>C54*0.21</f>
        <v>0</v>
      </c>
      <c r="E54" s="95">
        <f>SUM(C54:D54)</f>
        <v>0</v>
      </c>
      <c r="F54" s="65" t="s">
        <v>4</v>
      </c>
    </row>
    <row r="55" spans="1:6" ht="20.100000000000001" customHeight="1" thickBot="1" x14ac:dyDescent="0.25">
      <c r="A55" s="90" t="s">
        <v>77</v>
      </c>
      <c r="B55" s="91" t="s">
        <v>84</v>
      </c>
      <c r="C55" s="96">
        <v>0</v>
      </c>
      <c r="D55" s="97">
        <f t="shared" ref="D55" si="8">C55*0.21</f>
        <v>0</v>
      </c>
      <c r="E55" s="97">
        <f t="shared" ref="E55" si="9">SUM(C55:D55)</f>
        <v>0</v>
      </c>
      <c r="F55" s="67" t="s">
        <v>4</v>
      </c>
    </row>
    <row r="56" spans="1:6" ht="9.9499999999999993" customHeight="1" x14ac:dyDescent="0.2"/>
    <row r="57" spans="1:6" ht="20.100000000000001" customHeight="1" thickBot="1" x14ac:dyDescent="0.25">
      <c r="A57" s="4" t="s">
        <v>93</v>
      </c>
    </row>
    <row r="58" spans="1:6" ht="42" customHeight="1" thickBot="1" x14ac:dyDescent="0.25">
      <c r="A58" s="7" t="s">
        <v>30</v>
      </c>
      <c r="B58" s="20" t="s">
        <v>86</v>
      </c>
      <c r="C58" s="140" t="s">
        <v>144</v>
      </c>
      <c r="D58" s="22" t="s">
        <v>0</v>
      </c>
      <c r="E58" s="21" t="s">
        <v>146</v>
      </c>
      <c r="F58" s="6" t="s">
        <v>1</v>
      </c>
    </row>
    <row r="59" spans="1:6" ht="20.100000000000001" customHeight="1" x14ac:dyDescent="0.2">
      <c r="A59" s="148" t="s">
        <v>123</v>
      </c>
      <c r="B59" s="98" t="s">
        <v>148</v>
      </c>
      <c r="C59" s="92">
        <v>0</v>
      </c>
      <c r="D59" s="93">
        <f>C59*0.21</f>
        <v>0</v>
      </c>
      <c r="E59" s="93">
        <f t="shared" ref="E59:E81" si="10">SUM(C59:D59)</f>
        <v>0</v>
      </c>
      <c r="F59" s="102" t="s">
        <v>14</v>
      </c>
    </row>
    <row r="60" spans="1:6" ht="20.100000000000001" customHeight="1" x14ac:dyDescent="0.2">
      <c r="A60" s="142"/>
      <c r="B60" s="99" t="s">
        <v>150</v>
      </c>
      <c r="C60" s="94">
        <v>0</v>
      </c>
      <c r="D60" s="103">
        <f t="shared" ref="D60:D81" si="11">C60*0.21</f>
        <v>0</v>
      </c>
      <c r="E60" s="103">
        <f t="shared" si="10"/>
        <v>0</v>
      </c>
      <c r="F60" s="62" t="s">
        <v>14</v>
      </c>
    </row>
    <row r="61" spans="1:6" ht="20.100000000000001" customHeight="1" x14ac:dyDescent="0.2">
      <c r="A61" s="142" t="s">
        <v>122</v>
      </c>
      <c r="B61" s="99" t="s">
        <v>148</v>
      </c>
      <c r="C61" s="94">
        <v>0</v>
      </c>
      <c r="D61" s="103">
        <f t="shared" si="11"/>
        <v>0</v>
      </c>
      <c r="E61" s="103">
        <f t="shared" si="10"/>
        <v>0</v>
      </c>
      <c r="F61" s="62" t="s">
        <v>14</v>
      </c>
    </row>
    <row r="62" spans="1:6" ht="20.100000000000001" customHeight="1" x14ac:dyDescent="0.2">
      <c r="A62" s="142"/>
      <c r="B62" s="99" t="s">
        <v>150</v>
      </c>
      <c r="C62" s="94">
        <v>0</v>
      </c>
      <c r="D62" s="103">
        <f t="shared" si="11"/>
        <v>0</v>
      </c>
      <c r="E62" s="103">
        <f t="shared" si="10"/>
        <v>0</v>
      </c>
      <c r="F62" s="62" t="s">
        <v>14</v>
      </c>
    </row>
    <row r="63" spans="1:6" ht="20.100000000000001" customHeight="1" x14ac:dyDescent="0.2">
      <c r="A63" s="142" t="s">
        <v>124</v>
      </c>
      <c r="B63" s="99" t="s">
        <v>23</v>
      </c>
      <c r="C63" s="94">
        <v>0</v>
      </c>
      <c r="D63" s="103">
        <f t="shared" si="11"/>
        <v>0</v>
      </c>
      <c r="E63" s="103">
        <f t="shared" si="10"/>
        <v>0</v>
      </c>
      <c r="F63" s="62" t="s">
        <v>14</v>
      </c>
    </row>
    <row r="64" spans="1:6" ht="20.100000000000001" customHeight="1" x14ac:dyDescent="0.2">
      <c r="A64" s="142"/>
      <c r="B64" s="99" t="s">
        <v>149</v>
      </c>
      <c r="C64" s="94">
        <v>0</v>
      </c>
      <c r="D64" s="103">
        <f t="shared" si="11"/>
        <v>0</v>
      </c>
      <c r="E64" s="103">
        <f t="shared" si="10"/>
        <v>0</v>
      </c>
      <c r="F64" s="62" t="s">
        <v>14</v>
      </c>
    </row>
    <row r="65" spans="1:6" ht="20.100000000000001" customHeight="1" x14ac:dyDescent="0.2">
      <c r="A65" s="142" t="s">
        <v>125</v>
      </c>
      <c r="B65" s="99" t="s">
        <v>23</v>
      </c>
      <c r="C65" s="94">
        <v>0</v>
      </c>
      <c r="D65" s="103">
        <f t="shared" si="11"/>
        <v>0</v>
      </c>
      <c r="E65" s="103">
        <f t="shared" si="10"/>
        <v>0</v>
      </c>
      <c r="F65" s="62" t="s">
        <v>14</v>
      </c>
    </row>
    <row r="66" spans="1:6" ht="20.100000000000001" customHeight="1" x14ac:dyDescent="0.2">
      <c r="A66" s="142"/>
      <c r="B66" s="99" t="s">
        <v>151</v>
      </c>
      <c r="C66" s="94">
        <v>0</v>
      </c>
      <c r="D66" s="103">
        <f t="shared" si="11"/>
        <v>0</v>
      </c>
      <c r="E66" s="103">
        <f t="shared" si="10"/>
        <v>0</v>
      </c>
      <c r="F66" s="62" t="s">
        <v>14</v>
      </c>
    </row>
    <row r="67" spans="1:6" ht="20.100000000000001" customHeight="1" x14ac:dyDescent="0.2">
      <c r="A67" s="142" t="s">
        <v>126</v>
      </c>
      <c r="B67" s="99" t="s">
        <v>23</v>
      </c>
      <c r="C67" s="94">
        <v>0</v>
      </c>
      <c r="D67" s="103">
        <f t="shared" si="11"/>
        <v>0</v>
      </c>
      <c r="E67" s="103">
        <f t="shared" si="10"/>
        <v>0</v>
      </c>
      <c r="F67" s="62" t="s">
        <v>14</v>
      </c>
    </row>
    <row r="68" spans="1:6" ht="20.100000000000001" customHeight="1" x14ac:dyDescent="0.2">
      <c r="A68" s="142"/>
      <c r="B68" s="99" t="s">
        <v>25</v>
      </c>
      <c r="C68" s="94">
        <v>0</v>
      </c>
      <c r="D68" s="103">
        <f t="shared" si="11"/>
        <v>0</v>
      </c>
      <c r="E68" s="103">
        <f t="shared" si="10"/>
        <v>0</v>
      </c>
      <c r="F68" s="62" t="s">
        <v>14</v>
      </c>
    </row>
    <row r="69" spans="1:6" ht="20.100000000000001" customHeight="1" x14ac:dyDescent="0.2">
      <c r="A69" s="142" t="s">
        <v>127</v>
      </c>
      <c r="B69" s="99" t="s">
        <v>24</v>
      </c>
      <c r="C69" s="94">
        <v>0</v>
      </c>
      <c r="D69" s="103">
        <f t="shared" si="11"/>
        <v>0</v>
      </c>
      <c r="E69" s="103">
        <f t="shared" si="10"/>
        <v>0</v>
      </c>
      <c r="F69" s="62" t="s">
        <v>14</v>
      </c>
    </row>
    <row r="70" spans="1:6" ht="20.100000000000001" customHeight="1" x14ac:dyDescent="0.2">
      <c r="A70" s="142"/>
      <c r="B70" s="99" t="s">
        <v>98</v>
      </c>
      <c r="C70" s="94">
        <v>0</v>
      </c>
      <c r="D70" s="103">
        <f t="shared" si="11"/>
        <v>0</v>
      </c>
      <c r="E70" s="103">
        <f t="shared" si="10"/>
        <v>0</v>
      </c>
      <c r="F70" s="62" t="s">
        <v>14</v>
      </c>
    </row>
    <row r="71" spans="1:6" ht="20.100000000000001" customHeight="1" x14ac:dyDescent="0.2">
      <c r="A71" s="142" t="s">
        <v>128</v>
      </c>
      <c r="B71" s="99" t="s">
        <v>24</v>
      </c>
      <c r="C71" s="94">
        <v>0</v>
      </c>
      <c r="D71" s="103">
        <f t="shared" si="11"/>
        <v>0</v>
      </c>
      <c r="E71" s="103">
        <f t="shared" si="10"/>
        <v>0</v>
      </c>
      <c r="F71" s="62" t="s">
        <v>14</v>
      </c>
    </row>
    <row r="72" spans="1:6" ht="20.100000000000001" customHeight="1" x14ac:dyDescent="0.2">
      <c r="A72" s="142"/>
      <c r="B72" s="99" t="s">
        <v>98</v>
      </c>
      <c r="C72" s="94">
        <v>0</v>
      </c>
      <c r="D72" s="103">
        <f t="shared" si="11"/>
        <v>0</v>
      </c>
      <c r="E72" s="103">
        <f t="shared" si="10"/>
        <v>0</v>
      </c>
      <c r="F72" s="62" t="s">
        <v>14</v>
      </c>
    </row>
    <row r="73" spans="1:6" ht="20.100000000000001" customHeight="1" x14ac:dyDescent="0.2">
      <c r="A73" s="153" t="s">
        <v>129</v>
      </c>
      <c r="B73" s="100" t="s">
        <v>24</v>
      </c>
      <c r="C73" s="94">
        <v>0</v>
      </c>
      <c r="D73" s="103">
        <f t="shared" si="11"/>
        <v>0</v>
      </c>
      <c r="E73" s="103">
        <f t="shared" si="10"/>
        <v>0</v>
      </c>
      <c r="F73" s="62" t="s">
        <v>14</v>
      </c>
    </row>
    <row r="74" spans="1:6" ht="20.100000000000001" customHeight="1" x14ac:dyDescent="0.2">
      <c r="A74" s="153"/>
      <c r="B74" s="100" t="s">
        <v>98</v>
      </c>
      <c r="C74" s="94">
        <v>0</v>
      </c>
      <c r="D74" s="103">
        <f t="shared" si="11"/>
        <v>0</v>
      </c>
      <c r="E74" s="103">
        <f t="shared" si="10"/>
        <v>0</v>
      </c>
      <c r="F74" s="62" t="s">
        <v>14</v>
      </c>
    </row>
    <row r="75" spans="1:6" ht="24.95" customHeight="1" x14ac:dyDescent="0.2">
      <c r="A75" s="153" t="s">
        <v>130</v>
      </c>
      <c r="B75" s="100" t="s">
        <v>99</v>
      </c>
      <c r="C75" s="94">
        <v>0</v>
      </c>
      <c r="D75" s="103">
        <f t="shared" si="11"/>
        <v>0</v>
      </c>
      <c r="E75" s="103">
        <f t="shared" si="10"/>
        <v>0</v>
      </c>
      <c r="F75" s="62" t="s">
        <v>14</v>
      </c>
    </row>
    <row r="76" spans="1:6" ht="24.95" customHeight="1" x14ac:dyDescent="0.2">
      <c r="A76" s="153"/>
      <c r="B76" s="100" t="s">
        <v>100</v>
      </c>
      <c r="C76" s="94">
        <v>0</v>
      </c>
      <c r="D76" s="103">
        <f t="shared" si="11"/>
        <v>0</v>
      </c>
      <c r="E76" s="103">
        <f t="shared" si="10"/>
        <v>0</v>
      </c>
      <c r="F76" s="62" t="s">
        <v>14</v>
      </c>
    </row>
    <row r="77" spans="1:6" ht="20.100000000000001" customHeight="1" x14ac:dyDescent="0.2">
      <c r="A77" s="142" t="s">
        <v>131</v>
      </c>
      <c r="B77" s="99" t="s">
        <v>23</v>
      </c>
      <c r="C77" s="94">
        <v>0</v>
      </c>
      <c r="D77" s="103">
        <f t="shared" si="11"/>
        <v>0</v>
      </c>
      <c r="E77" s="103">
        <f t="shared" si="10"/>
        <v>0</v>
      </c>
      <c r="F77" s="62" t="s">
        <v>14</v>
      </c>
    </row>
    <row r="78" spans="1:6" ht="20.100000000000001" customHeight="1" x14ac:dyDescent="0.2">
      <c r="A78" s="142"/>
      <c r="B78" s="99" t="s">
        <v>25</v>
      </c>
      <c r="C78" s="94">
        <v>0</v>
      </c>
      <c r="D78" s="103">
        <f t="shared" si="11"/>
        <v>0</v>
      </c>
      <c r="E78" s="103">
        <f t="shared" si="10"/>
        <v>0</v>
      </c>
      <c r="F78" s="62" t="s">
        <v>14</v>
      </c>
    </row>
    <row r="79" spans="1:6" ht="20.100000000000001" customHeight="1" x14ac:dyDescent="0.2">
      <c r="A79" s="49" t="s">
        <v>70</v>
      </c>
      <c r="B79" s="99" t="s">
        <v>71</v>
      </c>
      <c r="C79" s="104">
        <v>0</v>
      </c>
      <c r="D79" s="103">
        <f>C79*0.21</f>
        <v>0</v>
      </c>
      <c r="E79" s="103">
        <f>SUM(C79:D79)</f>
        <v>0</v>
      </c>
      <c r="F79" s="62" t="s">
        <v>14</v>
      </c>
    </row>
    <row r="80" spans="1:6" ht="20.100000000000001" customHeight="1" x14ac:dyDescent="0.2">
      <c r="A80" s="49" t="s">
        <v>26</v>
      </c>
      <c r="B80" s="99" t="s">
        <v>27</v>
      </c>
      <c r="C80" s="94">
        <v>0</v>
      </c>
      <c r="D80" s="103">
        <f t="shared" si="11"/>
        <v>0</v>
      </c>
      <c r="E80" s="103">
        <f t="shared" si="10"/>
        <v>0</v>
      </c>
      <c r="F80" s="62" t="s">
        <v>14</v>
      </c>
    </row>
    <row r="81" spans="1:6" ht="20.100000000000001" customHeight="1" thickBot="1" x14ac:dyDescent="0.25">
      <c r="A81" s="50" t="s">
        <v>28</v>
      </c>
      <c r="B81" s="101" t="s">
        <v>29</v>
      </c>
      <c r="C81" s="96">
        <v>0</v>
      </c>
      <c r="D81" s="105">
        <f t="shared" si="11"/>
        <v>0</v>
      </c>
      <c r="E81" s="105">
        <f t="shared" si="10"/>
        <v>0</v>
      </c>
      <c r="F81" s="63" t="s">
        <v>14</v>
      </c>
    </row>
    <row r="82" spans="1:6" ht="9.9499999999999993" customHeight="1" x14ac:dyDescent="0.2"/>
    <row r="83" spans="1:6" ht="16.5" thickBot="1" x14ac:dyDescent="0.25">
      <c r="A83" s="4" t="s">
        <v>94</v>
      </c>
    </row>
    <row r="84" spans="1:6" ht="42" customHeight="1" thickBot="1" x14ac:dyDescent="0.25">
      <c r="A84" s="7" t="s">
        <v>30</v>
      </c>
      <c r="B84" s="20" t="s">
        <v>86</v>
      </c>
      <c r="C84" s="141" t="s">
        <v>147</v>
      </c>
      <c r="D84" s="22" t="s">
        <v>0</v>
      </c>
      <c r="E84" s="21" t="s">
        <v>87</v>
      </c>
      <c r="F84" s="6" t="s">
        <v>1</v>
      </c>
    </row>
    <row r="85" spans="1:6" ht="39.950000000000003" customHeight="1" x14ac:dyDescent="0.2">
      <c r="A85" s="106" t="s">
        <v>33</v>
      </c>
      <c r="B85" s="107" t="s">
        <v>134</v>
      </c>
      <c r="C85" s="92">
        <v>0</v>
      </c>
      <c r="D85" s="113">
        <f t="shared" ref="D85:D97" si="12">C85*0.21</f>
        <v>0</v>
      </c>
      <c r="E85" s="113">
        <f t="shared" ref="E85:E97" si="13">SUM(C85:D85)</f>
        <v>0</v>
      </c>
      <c r="F85" s="114" t="s">
        <v>10</v>
      </c>
    </row>
    <row r="86" spans="1:6" ht="39.950000000000003" customHeight="1" x14ac:dyDescent="0.2">
      <c r="A86" s="85" t="s">
        <v>36</v>
      </c>
      <c r="B86" s="108" t="s">
        <v>119</v>
      </c>
      <c r="C86" s="94">
        <v>0</v>
      </c>
      <c r="D86" s="115">
        <f t="shared" si="12"/>
        <v>0</v>
      </c>
      <c r="E86" s="115">
        <f t="shared" si="13"/>
        <v>0</v>
      </c>
      <c r="F86" s="116" t="s">
        <v>10</v>
      </c>
    </row>
    <row r="87" spans="1:6" ht="39.950000000000003" customHeight="1" x14ac:dyDescent="0.2">
      <c r="A87" s="85" t="s">
        <v>37</v>
      </c>
      <c r="B87" s="108" t="s">
        <v>140</v>
      </c>
      <c r="C87" s="94">
        <v>0</v>
      </c>
      <c r="D87" s="115">
        <f t="shared" si="12"/>
        <v>0</v>
      </c>
      <c r="E87" s="115">
        <f t="shared" si="13"/>
        <v>0</v>
      </c>
      <c r="F87" s="116" t="s">
        <v>10</v>
      </c>
    </row>
    <row r="88" spans="1:6" ht="39.950000000000003" customHeight="1" x14ac:dyDescent="0.2">
      <c r="A88" s="109" t="s">
        <v>72</v>
      </c>
      <c r="B88" s="110" t="s">
        <v>139</v>
      </c>
      <c r="C88" s="117">
        <v>0</v>
      </c>
      <c r="D88" s="118">
        <f t="shared" si="12"/>
        <v>0</v>
      </c>
      <c r="E88" s="118">
        <f t="shared" si="13"/>
        <v>0</v>
      </c>
      <c r="F88" s="116" t="s">
        <v>10</v>
      </c>
    </row>
    <row r="89" spans="1:6" ht="39.950000000000003" customHeight="1" x14ac:dyDescent="0.2">
      <c r="A89" s="85" t="s">
        <v>69</v>
      </c>
      <c r="B89" s="108" t="s">
        <v>141</v>
      </c>
      <c r="C89" s="94">
        <v>0</v>
      </c>
      <c r="D89" s="115">
        <f t="shared" ref="D89" si="14">C89*0.21</f>
        <v>0</v>
      </c>
      <c r="E89" s="115">
        <f t="shared" ref="E89" si="15">SUM(C89:D89)</f>
        <v>0</v>
      </c>
      <c r="F89" s="116" t="s">
        <v>10</v>
      </c>
    </row>
    <row r="90" spans="1:6" ht="50.1" customHeight="1" x14ac:dyDescent="0.2">
      <c r="A90" s="85" t="s">
        <v>38</v>
      </c>
      <c r="B90" s="108" t="s">
        <v>138</v>
      </c>
      <c r="C90" s="94">
        <v>0</v>
      </c>
      <c r="D90" s="115">
        <f t="shared" si="12"/>
        <v>0</v>
      </c>
      <c r="E90" s="115">
        <f t="shared" si="13"/>
        <v>0</v>
      </c>
      <c r="F90" s="116" t="s">
        <v>10</v>
      </c>
    </row>
    <row r="91" spans="1:6" ht="50.1" customHeight="1" x14ac:dyDescent="0.2">
      <c r="A91" s="85" t="s">
        <v>48</v>
      </c>
      <c r="B91" s="108" t="s">
        <v>58</v>
      </c>
      <c r="C91" s="94">
        <v>0</v>
      </c>
      <c r="D91" s="115">
        <f t="shared" si="12"/>
        <v>0</v>
      </c>
      <c r="E91" s="115">
        <f t="shared" si="13"/>
        <v>0</v>
      </c>
      <c r="F91" s="116" t="s">
        <v>10</v>
      </c>
    </row>
    <row r="92" spans="1:6" ht="39.950000000000003" customHeight="1" x14ac:dyDescent="0.2">
      <c r="A92" s="85" t="s">
        <v>153</v>
      </c>
      <c r="B92" s="108" t="s">
        <v>136</v>
      </c>
      <c r="C92" s="94">
        <v>0</v>
      </c>
      <c r="D92" s="115">
        <f t="shared" si="12"/>
        <v>0</v>
      </c>
      <c r="E92" s="115">
        <f t="shared" si="13"/>
        <v>0</v>
      </c>
      <c r="F92" s="116" t="s">
        <v>10</v>
      </c>
    </row>
    <row r="93" spans="1:6" ht="20.100000000000001" customHeight="1" x14ac:dyDescent="0.2">
      <c r="A93" s="85" t="s">
        <v>39</v>
      </c>
      <c r="B93" s="108" t="s">
        <v>40</v>
      </c>
      <c r="C93" s="94">
        <v>0</v>
      </c>
      <c r="D93" s="115">
        <f t="shared" si="12"/>
        <v>0</v>
      </c>
      <c r="E93" s="115">
        <f t="shared" si="13"/>
        <v>0</v>
      </c>
      <c r="F93" s="116" t="s">
        <v>10</v>
      </c>
    </row>
    <row r="94" spans="1:6" ht="30" customHeight="1" x14ac:dyDescent="0.2">
      <c r="A94" s="85" t="s">
        <v>41</v>
      </c>
      <c r="B94" s="108" t="s">
        <v>137</v>
      </c>
      <c r="C94" s="94">
        <v>0</v>
      </c>
      <c r="D94" s="115">
        <f t="shared" si="12"/>
        <v>0</v>
      </c>
      <c r="E94" s="115">
        <f t="shared" si="13"/>
        <v>0</v>
      </c>
      <c r="F94" s="116" t="s">
        <v>10</v>
      </c>
    </row>
    <row r="95" spans="1:6" ht="30" customHeight="1" x14ac:dyDescent="0.2">
      <c r="A95" s="85" t="s">
        <v>42</v>
      </c>
      <c r="B95" s="108" t="s">
        <v>143</v>
      </c>
      <c r="C95" s="94">
        <v>0</v>
      </c>
      <c r="D95" s="115">
        <f t="shared" si="12"/>
        <v>0</v>
      </c>
      <c r="E95" s="115">
        <f t="shared" si="13"/>
        <v>0</v>
      </c>
      <c r="F95" s="116" t="s">
        <v>10</v>
      </c>
    </row>
    <row r="96" spans="1:6" ht="20.100000000000001" customHeight="1" x14ac:dyDescent="0.2">
      <c r="A96" s="85" t="s">
        <v>43</v>
      </c>
      <c r="B96" s="108" t="s">
        <v>44</v>
      </c>
      <c r="C96" s="94">
        <v>0</v>
      </c>
      <c r="D96" s="115">
        <f t="shared" si="12"/>
        <v>0</v>
      </c>
      <c r="E96" s="115">
        <f t="shared" si="13"/>
        <v>0</v>
      </c>
      <c r="F96" s="116" t="s">
        <v>10</v>
      </c>
    </row>
    <row r="97" spans="1:6" s="3" customFormat="1" ht="20.100000000000001" customHeight="1" thickBot="1" x14ac:dyDescent="0.25">
      <c r="A97" s="111" t="s">
        <v>73</v>
      </c>
      <c r="B97" s="112" t="s">
        <v>85</v>
      </c>
      <c r="C97" s="119">
        <v>0</v>
      </c>
      <c r="D97" s="120">
        <f t="shared" si="12"/>
        <v>0</v>
      </c>
      <c r="E97" s="120">
        <f t="shared" si="13"/>
        <v>0</v>
      </c>
      <c r="F97" s="121" t="s">
        <v>10</v>
      </c>
    </row>
    <row r="98" spans="1:6" ht="9.9499999999999993" customHeight="1" x14ac:dyDescent="0.2"/>
    <row r="99" spans="1:6" ht="16.5" thickBot="1" x14ac:dyDescent="0.25">
      <c r="A99" s="4" t="s">
        <v>95</v>
      </c>
    </row>
    <row r="100" spans="1:6" ht="42" customHeight="1" thickBot="1" x14ac:dyDescent="0.25">
      <c r="A100" s="7" t="s">
        <v>30</v>
      </c>
      <c r="B100" s="20" t="s">
        <v>86</v>
      </c>
      <c r="C100" s="141" t="s">
        <v>147</v>
      </c>
      <c r="D100" s="22" t="s">
        <v>0</v>
      </c>
      <c r="E100" s="21" t="s">
        <v>87</v>
      </c>
      <c r="F100" s="6" t="s">
        <v>1</v>
      </c>
    </row>
    <row r="101" spans="1:6" ht="20.100000000000001" customHeight="1" x14ac:dyDescent="0.2">
      <c r="A101" s="29" t="s">
        <v>57</v>
      </c>
      <c r="B101" s="18" t="s">
        <v>97</v>
      </c>
      <c r="C101" s="92">
        <v>0</v>
      </c>
      <c r="D101" s="113">
        <f>C101*0.21</f>
        <v>0</v>
      </c>
      <c r="E101" s="113">
        <f>SUM(C101:D101)</f>
        <v>0</v>
      </c>
      <c r="F101" s="122" t="s">
        <v>49</v>
      </c>
    </row>
    <row r="102" spans="1:6" ht="60" customHeight="1" x14ac:dyDescent="0.2">
      <c r="A102" s="26" t="s">
        <v>31</v>
      </c>
      <c r="B102" s="23" t="s">
        <v>132</v>
      </c>
      <c r="C102" s="94">
        <v>0</v>
      </c>
      <c r="D102" s="115">
        <f>C102*0.21</f>
        <v>0</v>
      </c>
      <c r="E102" s="115">
        <f>SUM(C102:D102)</f>
        <v>0</v>
      </c>
      <c r="F102" s="123" t="s">
        <v>49</v>
      </c>
    </row>
    <row r="103" spans="1:6" ht="60" customHeight="1" x14ac:dyDescent="0.2">
      <c r="A103" s="25" t="s">
        <v>32</v>
      </c>
      <c r="B103" s="24" t="s">
        <v>101</v>
      </c>
      <c r="C103" s="94">
        <v>0</v>
      </c>
      <c r="D103" s="115">
        <f>C103*0.21</f>
        <v>0</v>
      </c>
      <c r="E103" s="115">
        <f>SUM(C103:D103)</f>
        <v>0</v>
      </c>
      <c r="F103" s="123" t="s">
        <v>49</v>
      </c>
    </row>
    <row r="104" spans="1:6" ht="30" customHeight="1" x14ac:dyDescent="0.2">
      <c r="A104" s="26" t="s">
        <v>34</v>
      </c>
      <c r="B104" s="23" t="s">
        <v>133</v>
      </c>
      <c r="C104" s="94">
        <v>0</v>
      </c>
      <c r="D104" s="115">
        <f>C104*0.21</f>
        <v>0</v>
      </c>
      <c r="E104" s="115">
        <f>SUM(C104:D104)</f>
        <v>0</v>
      </c>
      <c r="F104" s="123" t="s">
        <v>49</v>
      </c>
    </row>
    <row r="105" spans="1:6" ht="30" customHeight="1" thickBot="1" x14ac:dyDescent="0.25">
      <c r="A105" s="27" t="s">
        <v>35</v>
      </c>
      <c r="B105" s="28" t="s">
        <v>142</v>
      </c>
      <c r="C105" s="96">
        <v>0</v>
      </c>
      <c r="D105" s="124">
        <f>C105*0.21</f>
        <v>0</v>
      </c>
      <c r="E105" s="124">
        <f>SUM(C105:D105)</f>
        <v>0</v>
      </c>
      <c r="F105" s="125" t="s">
        <v>49</v>
      </c>
    </row>
    <row r="106" spans="1:6" x14ac:dyDescent="0.2">
      <c r="A106" s="16" t="s">
        <v>102</v>
      </c>
    </row>
    <row r="107" spans="1:6" ht="20.25" customHeight="1" thickBot="1" x14ac:dyDescent="0.25">
      <c r="A107" s="14" t="s">
        <v>96</v>
      </c>
    </row>
    <row r="108" spans="1:6" ht="42" customHeight="1" thickBot="1" x14ac:dyDescent="0.25">
      <c r="A108" s="7" t="s">
        <v>30</v>
      </c>
      <c r="B108" s="20" t="s">
        <v>86</v>
      </c>
      <c r="C108" s="21" t="s">
        <v>59</v>
      </c>
      <c r="D108" s="22" t="s">
        <v>0</v>
      </c>
      <c r="E108" s="21" t="s">
        <v>88</v>
      </c>
      <c r="F108" s="6" t="s">
        <v>1</v>
      </c>
    </row>
    <row r="109" spans="1:6" ht="20.100000000000001" customHeight="1" x14ac:dyDescent="0.2">
      <c r="A109" s="151" t="s">
        <v>45</v>
      </c>
      <c r="B109" s="126" t="s">
        <v>56</v>
      </c>
      <c r="C109" s="92">
        <v>0</v>
      </c>
      <c r="D109" s="113">
        <f>C109*0.21</f>
        <v>0</v>
      </c>
      <c r="E109" s="113">
        <f>SUM(C109:D109)</f>
        <v>0</v>
      </c>
      <c r="F109" s="102" t="s">
        <v>14</v>
      </c>
    </row>
    <row r="110" spans="1:6" ht="20.100000000000001" customHeight="1" x14ac:dyDescent="0.2">
      <c r="A110" s="152"/>
      <c r="B110" s="127" t="s">
        <v>120</v>
      </c>
      <c r="C110" s="94">
        <v>0</v>
      </c>
      <c r="D110" s="115">
        <f>C110*0.21</f>
        <v>0</v>
      </c>
      <c r="E110" s="115">
        <f>SUM(C110:D110)</f>
        <v>0</v>
      </c>
      <c r="F110" s="62" t="s">
        <v>14</v>
      </c>
    </row>
    <row r="111" spans="1:6" ht="20.100000000000001" customHeight="1" x14ac:dyDescent="0.2">
      <c r="A111" s="152"/>
      <c r="B111" s="127" t="s">
        <v>46</v>
      </c>
      <c r="C111" s="94">
        <v>0</v>
      </c>
      <c r="D111" s="115">
        <f>C111*0.21</f>
        <v>0</v>
      </c>
      <c r="E111" s="115">
        <f>SUM(C111:D111)</f>
        <v>0</v>
      </c>
      <c r="F111" s="62" t="s">
        <v>14</v>
      </c>
    </row>
    <row r="112" spans="1:6" ht="18.75" customHeight="1" x14ac:dyDescent="0.2">
      <c r="A112" s="152"/>
      <c r="B112" s="127" t="s">
        <v>47</v>
      </c>
      <c r="C112" s="94">
        <v>0</v>
      </c>
      <c r="D112" s="115">
        <f>C112*0.21</f>
        <v>0</v>
      </c>
      <c r="E112" s="115">
        <f>SUM(C112:D112)</f>
        <v>0</v>
      </c>
      <c r="F112" s="62" t="s">
        <v>14</v>
      </c>
    </row>
    <row r="113" spans="1:6" ht="9.9499999999999993" customHeight="1" thickBot="1" x14ac:dyDescent="0.25"/>
    <row r="114" spans="1:6" ht="20.100000000000001" customHeight="1" x14ac:dyDescent="0.2">
      <c r="A114" s="149" t="s">
        <v>50</v>
      </c>
      <c r="B114" s="150"/>
      <c r="C114" s="35" t="s">
        <v>145</v>
      </c>
      <c r="D114" s="38" t="s">
        <v>88</v>
      </c>
    </row>
    <row r="115" spans="1:6" ht="39.950000000000003" customHeight="1" x14ac:dyDescent="0.2">
      <c r="A115" s="128" t="s">
        <v>135</v>
      </c>
      <c r="B115" s="129" t="s">
        <v>51</v>
      </c>
      <c r="C115" s="136">
        <f>SUM(C8:C16,C20:C21,C23:C24,C28,C41:C42,C46,C50:C55)</f>
        <v>0</v>
      </c>
      <c r="D115" s="137">
        <f>C115*1.21</f>
        <v>0</v>
      </c>
    </row>
    <row r="116" spans="1:6" ht="39.950000000000003" customHeight="1" x14ac:dyDescent="0.2">
      <c r="A116" s="130" t="s">
        <v>61</v>
      </c>
      <c r="B116" s="131" t="s">
        <v>52</v>
      </c>
      <c r="C116" s="136">
        <f>SUM(C22,C29:C37,C59:C81,C109:C112)</f>
        <v>0</v>
      </c>
      <c r="D116" s="137">
        <f>C116*1.21</f>
        <v>0</v>
      </c>
    </row>
    <row r="117" spans="1:6" ht="39.950000000000003" customHeight="1" x14ac:dyDescent="0.2">
      <c r="A117" s="132" t="s">
        <v>62</v>
      </c>
      <c r="B117" s="133" t="s">
        <v>53</v>
      </c>
      <c r="C117" s="136">
        <f>SUM(C85:C97)</f>
        <v>0</v>
      </c>
      <c r="D117" s="137">
        <f>C117*1.21</f>
        <v>0</v>
      </c>
    </row>
    <row r="118" spans="1:6" ht="39.950000000000003" customHeight="1" thickBot="1" x14ac:dyDescent="0.25">
      <c r="A118" s="134" t="s">
        <v>63</v>
      </c>
      <c r="B118" s="135" t="s">
        <v>54</v>
      </c>
      <c r="C118" s="138">
        <f>SUM(C101:C105)</f>
        <v>0</v>
      </c>
      <c r="D118" s="139">
        <f>C118*1.21</f>
        <v>0</v>
      </c>
    </row>
    <row r="119" spans="1:6" ht="14.1" customHeight="1" x14ac:dyDescent="0.2">
      <c r="A119" s="16" t="s">
        <v>89</v>
      </c>
      <c r="B119" s="16"/>
      <c r="C119" s="36"/>
      <c r="D119" s="36"/>
      <c r="E119" s="36"/>
      <c r="F119" s="43"/>
    </row>
  </sheetData>
  <sheetProtection selectLockedCells="1"/>
  <mergeCells count="17">
    <mergeCell ref="A114:B114"/>
    <mergeCell ref="A109:A112"/>
    <mergeCell ref="A73:A74"/>
    <mergeCell ref="A75:A76"/>
    <mergeCell ref="A77:A78"/>
    <mergeCell ref="A67:A68"/>
    <mergeCell ref="A69:A70"/>
    <mergeCell ref="A29:A37"/>
    <mergeCell ref="A71:A72"/>
    <mergeCell ref="A6:B6"/>
    <mergeCell ref="A8:A16"/>
    <mergeCell ref="A26:C26"/>
    <mergeCell ref="A39:C39"/>
    <mergeCell ref="A65:A66"/>
    <mergeCell ref="A59:A60"/>
    <mergeCell ref="A61:A62"/>
    <mergeCell ref="A63:A64"/>
  </mergeCells>
  <phoneticPr fontId="0" type="noConversion"/>
  <printOptions horizontalCentered="1"/>
  <pageMargins left="0.70866141732283472" right="0.70866141732283472" top="0.47244094488188981" bottom="0.74803149606299213" header="0.31496062992125984" footer="0.31496062992125984"/>
  <pageSetup paperSize="9" scale="52" fitToHeight="0" orientation="landscape" r:id="rId1"/>
  <headerFooter scaleWithDoc="0">
    <oddFooter>&amp;R&amp;"Arial,Obyčejné"&amp;9&amp;P/&amp;N</oddFooter>
  </headerFooter>
  <ignoredErrors>
    <ignoredError sqref="C1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Milas Petr</dc:creator>
  <cp:lastModifiedBy>Ratajová Kateřina Mgr.</cp:lastModifiedBy>
  <cp:lastPrinted>2020-06-25T10:28:50Z</cp:lastPrinted>
  <dcterms:created xsi:type="dcterms:W3CDTF">2015-03-09T07:59:11Z</dcterms:created>
  <dcterms:modified xsi:type="dcterms:W3CDTF">2020-06-26T09:29:21Z</dcterms:modified>
</cp:coreProperties>
</file>