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03"/>
  <workbookPr/>
  <bookViews>
    <workbookView xWindow="36616" yWindow="65416" windowWidth="29040" windowHeight="15840" activeTab="0"/>
  </bookViews>
  <sheets>
    <sheet name="Mediaplán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<sst xmlns="http://schemas.openxmlformats.org/spreadsheetml/2006/main" count="190" uniqueCount="101">
  <si>
    <t>ONLINE MEDIAPLAN</t>
  </si>
  <si>
    <t>Klient</t>
  </si>
  <si>
    <r>
      <t xml:space="preserve">Státní zemědělský intervenční fond
</t>
    </r>
    <r>
      <rPr>
        <sz val="11"/>
        <color rgb="FF000000"/>
        <rFont val="Arial"/>
        <family val="2"/>
      </rPr>
      <t>Ve Smečkách 33
Praha 1 - 110 00</t>
    </r>
  </si>
  <si>
    <t>IČO</t>
  </si>
  <si>
    <t>Brand</t>
  </si>
  <si>
    <t xml:space="preserve"> - </t>
  </si>
  <si>
    <t>Kampaň</t>
  </si>
  <si>
    <t>SZIF_Spotřebitelská soutěž_11-12_2023</t>
  </si>
  <si>
    <t>Mediatyp</t>
  </si>
  <si>
    <t>Online</t>
  </si>
  <si>
    <t>Celkové období kampaně</t>
  </si>
  <si>
    <t>1.11. – 31. 12. 2023</t>
  </si>
  <si>
    <t>Kontakt</t>
  </si>
  <si>
    <t>E-mail</t>
  </si>
  <si>
    <t>Celková cena</t>
  </si>
  <si>
    <t>Server</t>
  </si>
  <si>
    <t>Formát</t>
  </si>
  <si>
    <t>Umístění</t>
  </si>
  <si>
    <t>Cílení</t>
  </si>
  <si>
    <t>Garance imprese</t>
  </si>
  <si>
    <t>Garance views</t>
  </si>
  <si>
    <t>Nákupní model</t>
  </si>
  <si>
    <t>Client net net
cena bez DPH</t>
  </si>
  <si>
    <t>listopad</t>
  </si>
  <si>
    <t>prosinec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</si>
  <si>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</si>
  <si>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</si>
  <si>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</si>
  <si>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</si>
  <si>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</si>
  <si>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</si>
  <si>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</si>
  <si>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</si>
  <si>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</si>
  <si>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30.10-31.10.</t>
  </si>
  <si>
    <t>1.11.-5.11.</t>
  </si>
  <si>
    <t>6.11.-12.11</t>
  </si>
  <si>
    <t>13.11.-19.11.</t>
  </si>
  <si>
    <t>20.11.-26.11.</t>
  </si>
  <si>
    <t>27.11.-30.11.</t>
  </si>
  <si>
    <t>1.12.- 3.12.</t>
  </si>
  <si>
    <t>4.12.-10.12.</t>
  </si>
  <si>
    <t>11.12.-17.12.</t>
  </si>
  <si>
    <t>18.12.-24.12</t>
  </si>
  <si>
    <t>25.12.-31.</t>
  </si>
  <si>
    <t>Direct</t>
  </si>
  <si>
    <t>Seznam.cz</t>
  </si>
  <si>
    <t>Wallpaper</t>
  </si>
  <si>
    <t>Seznam.cz HP</t>
  </si>
  <si>
    <t>All 25-59</t>
  </si>
  <si>
    <t>n/a</t>
  </si>
  <si>
    <t>CPT</t>
  </si>
  <si>
    <t>Hybrid Square Premium - free imprese</t>
  </si>
  <si>
    <t>Hybrid branding</t>
  </si>
  <si>
    <t>Seznamzpravy.cz</t>
  </si>
  <si>
    <t>x</t>
  </si>
  <si>
    <t>Mobile square premium</t>
  </si>
  <si>
    <t>Proženy.cz</t>
  </si>
  <si>
    <t>Novinky.cz</t>
  </si>
  <si>
    <t>Seznam reach video</t>
  </si>
  <si>
    <t>Seznam.cz floating</t>
  </si>
  <si>
    <t xml:space="preserve">Advertorial </t>
  </si>
  <si>
    <t xml:space="preserve">x </t>
  </si>
  <si>
    <t>fix</t>
  </si>
  <si>
    <t>Extra Online Media</t>
  </si>
  <si>
    <t>Branding+interscroller</t>
  </si>
  <si>
    <t>Lifee.cz</t>
  </si>
  <si>
    <t>Rectangle+Rectangle</t>
  </si>
  <si>
    <t>Toprecepty.cz</t>
  </si>
  <si>
    <t>Profil Klasáček - 5 receptů, tip dne, fixní branding + interscroller</t>
  </si>
  <si>
    <t>Tiscali</t>
  </si>
  <si>
    <t>Skyscraper</t>
  </si>
  <si>
    <t xml:space="preserve">Floating </t>
  </si>
  <si>
    <t>All 25-55</t>
  </si>
  <si>
    <t>Pre-roll 20s</t>
  </si>
  <si>
    <t>Videopack Gold</t>
  </si>
  <si>
    <t>VLM</t>
  </si>
  <si>
    <t>VLM Pack</t>
  </si>
  <si>
    <t xml:space="preserve">Komerční článek na míru </t>
  </si>
  <si>
    <t>Denik.cz</t>
  </si>
  <si>
    <t>Video - free imprese</t>
  </si>
  <si>
    <t>Mafra</t>
  </si>
  <si>
    <t>Komerční článek (PR článek)</t>
  </si>
  <si>
    <t>Ekonomika pack</t>
  </si>
  <si>
    <t>PR článek</t>
  </si>
  <si>
    <t>Jenprozeny.cz</t>
  </si>
  <si>
    <t>Interscroller</t>
  </si>
  <si>
    <t xml:space="preserve">HP iDNES.cz, Lidovky.cz, Expres.cz </t>
  </si>
  <si>
    <t>Videospot Premium</t>
  </si>
  <si>
    <t>Mafra Floating</t>
  </si>
  <si>
    <t>Programmatic</t>
  </si>
  <si>
    <t>Youtube</t>
  </si>
  <si>
    <t>In stream 20s</t>
  </si>
  <si>
    <t>CPV</t>
  </si>
  <si>
    <t>RTB</t>
  </si>
  <si>
    <t>Bannery (480x480, 300x250, 300x300, 480x300, 300x600, 500x200)</t>
  </si>
  <si>
    <t xml:space="preserve">RMKT - navštívili  web, navštívili web + nestáhli kartu </t>
  </si>
  <si>
    <t>Others</t>
  </si>
  <si>
    <t xml:space="preserve">Adserving - Kampaň musí být měřena nezávislým měřícím systémem, do kterého bude mít klient přístup.                              </t>
  </si>
  <si>
    <t>Celkem</t>
  </si>
  <si>
    <t>Před začátkem kampaně vyžaduje klient od agentury doručení potvrzení objednaného prostoru od jednotlivých media zastupitelství. 
U části kampaně označené „Direct“ musí agentura mediální prostor nakoupit formou přímého nákupu, není možné pro tuto část využít programatický nákup. 
Agentura je povinna dodržet rozložení impresí v čase dle plánu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</si>
</sst>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.00[$ Kč]"/>
    <numFmt numFmtId="166" formatCode="#,##0\ %"/>
    <numFmt numFmtId="167" formatCode="#,##0\ &quot;Kč&quot;"/>
  </numFmts>
  <fonts count="16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8"/>
      <color rgb="FF333333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sz val="20"/>
      <color theme="0"/>
      <name val="Arial Black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name val="Georgia"/>
      <family val="1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rgb="FF000000"/>
      <name val="Georgia"/>
      <family val="1"/>
    </font>
  </fonts>
  <fills count="11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0999F"/>
        <bgColor indexed="64"/>
      </patternFill>
    </fill>
    <fill>
      <patternFill patternType="solid">
        <fgColor rgb="FF212322"/>
        <bgColor indexed="64"/>
      </patternFill>
    </fill>
    <fill>
      <patternFill patternType="solid">
        <fgColor rgb="FF90999F"/>
        <bgColor indexed="64"/>
      </patternFill>
    </fill>
    <fill>
      <patternFill patternType="solid">
        <fgColor rgb="FF90999F"/>
        <bgColor indexed="64"/>
      </patternFill>
    </fill>
    <fill>
      <patternFill patternType="solid">
        <fgColor rgb="FF3EC7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DDDDDD"/>
        <bgColor indexed="64"/>
      </patternFill>
    </fill>
  </fills>
  <borders count="5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>
        <color rgb="FF000000"/>
      </left>
      <right style="thin"/>
      <top style="thin"/>
      <bottom style="thin"/>
    </border>
    <border>
      <left style="medium">
        <color rgb="FF000000"/>
      </left>
      <right style="thin"/>
      <top style="thin"/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/>
      <right/>
      <top style="thin"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>
        <color rgb="FF000000"/>
      </bottom>
    </border>
    <border>
      <left/>
      <right style="thin"/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 style="medium">
        <color rgb="FF000000"/>
      </left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/>
      <top/>
      <bottom/>
    </border>
    <border>
      <left style="medium">
        <color rgb="FF000000"/>
      </left>
      <right style="thin"/>
      <top/>
      <bottom style="thin"/>
    </border>
    <border>
      <left style="medium">
        <color rgb="FF000000"/>
      </left>
      <right style="thin"/>
      <top style="medium">
        <color rgb="FF000000"/>
      </top>
      <bottom/>
    </border>
    <border>
      <left style="thin"/>
      <right style="thin"/>
      <top style="medium">
        <color rgb="FF000000"/>
      </top>
      <bottom/>
    </border>
    <border>
      <left style="thin"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/>
    </border>
    <border>
      <left style="thin"/>
      <right style="thin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/>
      <bottom style="thin"/>
    </border>
    <border>
      <left/>
      <right style="medium">
        <color rgb="FF000000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/>
      <top/>
      <bottom style="thin">
        <color rgb="FF000000"/>
      </bottom>
    </border>
    <border>
      <left/>
      <right style="thin"/>
      <top style="thin"/>
      <bottom/>
    </border>
    <border>
      <left/>
      <right style="medium">
        <color rgb="FF000000"/>
      </right>
      <top style="thin"/>
      <bottom/>
    </border>
    <border>
      <left style="medium">
        <color rgb="FF000000"/>
      </left>
      <right/>
      <top/>
      <bottom style="thin"/>
    </border>
    <border>
      <left style="thin"/>
      <right style="medium"/>
      <top style="medium">
        <color rgb="FF000000"/>
      </top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0">
    <xf numFmtId="0" fontId="0" fillId="0" borderId="0" xfId="0"/>
    <xf numFmtId="3" fontId="9" fillId="0" borderId="1" xfId="0" applyNumberFormat="1" applyFont="1" applyBorder="1" applyAlignment="1">
      <alignment horizontal="center" vertical="center"/>
    </xf>
    <xf numFmtId="0" fontId="2" fillId="2" borderId="0" xfId="0" applyFont="1" applyFill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5" xfId="0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right" vertical="center"/>
    </xf>
    <xf numFmtId="166" fontId="5" fillId="3" borderId="2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center" vertical="center"/>
    </xf>
    <xf numFmtId="3" fontId="5" fillId="6" borderId="10" xfId="0" applyNumberFormat="1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165" fontId="5" fillId="3" borderId="14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8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7" fontId="4" fillId="0" borderId="0" xfId="0" applyNumberFormat="1" applyFont="1" applyAlignment="1">
      <alignment horizontal="left" vertical="center"/>
    </xf>
    <xf numFmtId="3" fontId="5" fillId="3" borderId="16" xfId="0" applyNumberFormat="1" applyFont="1" applyFill="1" applyBorder="1" applyAlignment="1">
      <alignment horizontal="center" vertical="center"/>
    </xf>
    <xf numFmtId="3" fontId="5" fillId="6" borderId="17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65" fontId="4" fillId="10" borderId="1" xfId="0" applyNumberFormat="1" applyFont="1" applyFill="1" applyBorder="1" applyAlignment="1">
      <alignment horizontal="center" vertical="center"/>
    </xf>
    <xf numFmtId="0" fontId="13" fillId="0" borderId="12" xfId="0" applyFont="1" applyBorder="1"/>
    <xf numFmtId="0" fontId="13" fillId="0" borderId="0" xfId="0" applyFont="1"/>
    <xf numFmtId="10" fontId="5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65" fontId="14" fillId="10" borderId="1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6" borderId="10" xfId="0" applyNumberFormat="1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center" vertical="center"/>
    </xf>
    <xf numFmtId="3" fontId="9" fillId="7" borderId="21" xfId="0" applyNumberFormat="1" applyFont="1" applyFill="1" applyBorder="1" applyAlignment="1">
      <alignment horizontal="center" vertical="center"/>
    </xf>
    <xf numFmtId="164" fontId="5" fillId="6" borderId="22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8" fillId="7" borderId="0" xfId="0" applyFont="1" applyFill="1" applyAlignment="1">
      <alignment vertical="center"/>
    </xf>
    <xf numFmtId="0" fontId="5" fillId="0" borderId="0" xfId="0" applyFont="1"/>
    <xf numFmtId="3" fontId="9" fillId="0" borderId="1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3" fontId="9" fillId="7" borderId="25" xfId="0" applyNumberFormat="1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2" fillId="9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3" fillId="0" borderId="30" xfId="20" applyBorder="1" applyAlignment="1">
      <alignment vertical="center"/>
    </xf>
    <xf numFmtId="167" fontId="4" fillId="0" borderId="30" xfId="0" applyNumberFormat="1" applyFont="1" applyBorder="1" applyAlignment="1">
      <alignment horizontal="left" vertical="center"/>
    </xf>
    <xf numFmtId="0" fontId="4" fillId="8" borderId="30" xfId="0" applyFont="1" applyFill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6" fillId="4" borderId="36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3" fontId="5" fillId="3" borderId="47" xfId="0" applyNumberFormat="1" applyFont="1" applyFill="1" applyBorder="1" applyAlignment="1">
      <alignment horizontal="center" vertical="center"/>
    </xf>
    <xf numFmtId="3" fontId="5" fillId="3" borderId="48" xfId="0" applyNumberFormat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center" vertical="center"/>
    </xf>
    <xf numFmtId="3" fontId="9" fillId="7" borderId="18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 wrapText="1"/>
    </xf>
    <xf numFmtId="3" fontId="9" fillId="7" borderId="51" xfId="0" applyNumberFormat="1" applyFont="1" applyFill="1" applyBorder="1" applyAlignment="1">
      <alignment horizontal="center" vertical="center"/>
    </xf>
    <xf numFmtId="3" fontId="9" fillId="7" borderId="52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0" fontId="12" fillId="9" borderId="53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12" fillId="9" borderId="29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44" xfId="0" applyFont="1" applyFill="1" applyBorder="1" applyAlignment="1">
      <alignment horizontal="center" vertical="center" wrapText="1"/>
    </xf>
    <xf numFmtId="3" fontId="9" fillId="0" borderId="51" xfId="0" applyNumberFormat="1" applyFont="1" applyBorder="1" applyAlignment="1">
      <alignment horizontal="center" vertical="center"/>
    </xf>
    <xf numFmtId="3" fontId="9" fillId="0" borderId="52" xfId="0" applyNumberFormat="1" applyFont="1" applyBorder="1" applyAlignment="1">
      <alignment horizontal="center" vertical="center"/>
    </xf>
    <xf numFmtId="3" fontId="9" fillId="7" borderId="16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8"/>
  <sheetViews>
    <sheetView showGridLines="0" tabSelected="1" zoomScale="60" zoomScaleNormal="60" workbookViewId="0" topLeftCell="A16">
      <selection activeCell="J28" sqref="J28:K28"/>
    </sheetView>
  </sheetViews>
  <sheetFormatPr defaultColWidth="14.421875" defaultRowHeight="15" customHeight="1"/>
  <cols>
    <col min="1" max="1" width="0.9921875" style="3" customWidth="1"/>
    <col min="2" max="2" width="29.57421875" style="3" customWidth="1"/>
    <col min="3" max="3" width="47.28125" style="3" customWidth="1"/>
    <col min="4" max="4" width="39.140625" style="3" customWidth="1"/>
    <col min="5" max="5" width="36.57421875" style="3" customWidth="1"/>
    <col min="6" max="6" width="20.57421875" style="3" bestFit="1" customWidth="1"/>
    <col min="7" max="7" width="22.140625" style="3" customWidth="1"/>
    <col min="8" max="8" width="19.00390625" style="3" customWidth="1"/>
    <col min="9" max="9" width="42.00390625" style="3" customWidth="1"/>
    <col min="10" max="10" width="36.7109375" style="3" customWidth="1"/>
    <col min="11" max="11" width="13.421875" style="3" customWidth="1"/>
    <col min="12" max="12" width="12.421875" style="3" customWidth="1"/>
    <col min="13" max="13" width="13.140625" style="3" customWidth="1"/>
    <col min="14" max="14" width="12.57421875" style="3" customWidth="1"/>
    <col min="15" max="16384" width="14.421875" style="3" customWidth="1"/>
  </cols>
  <sheetData>
    <row r="1" spans="2:20" ht="42.95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ht="14.25" customHeight="1"/>
    <row r="3" spans="2:5" ht="55.5" customHeight="1">
      <c r="B3" s="9" t="s">
        <v>1</v>
      </c>
      <c r="C3" s="76" t="s">
        <v>2</v>
      </c>
      <c r="D3" s="77"/>
      <c r="E3" s="28"/>
    </row>
    <row r="4" spans="2:5" ht="19.5" customHeight="1">
      <c r="B4" s="10" t="s">
        <v>3</v>
      </c>
      <c r="C4" s="86">
        <v>48133981</v>
      </c>
      <c r="D4" s="86"/>
      <c r="E4" s="29"/>
    </row>
    <row r="5" spans="2:5" ht="19.5" customHeight="1">
      <c r="B5" s="10" t="s">
        <v>4</v>
      </c>
      <c r="C5" s="83" t="s">
        <v>5</v>
      </c>
      <c r="D5" s="83"/>
      <c r="E5" s="30"/>
    </row>
    <row r="6" spans="2:5" ht="19.5" customHeight="1">
      <c r="B6" s="10" t="s">
        <v>6</v>
      </c>
      <c r="C6" s="87" t="s">
        <v>7</v>
      </c>
      <c r="D6" s="87"/>
      <c r="E6" s="31"/>
    </row>
    <row r="7" spans="2:5" ht="27.75" customHeight="1">
      <c r="B7" s="10" t="s">
        <v>8</v>
      </c>
      <c r="C7" s="83" t="s">
        <v>9</v>
      </c>
      <c r="D7" s="83"/>
      <c r="E7" s="30"/>
    </row>
    <row r="8" spans="2:5" ht="33.75" customHeight="1">
      <c r="B8" s="10" t="s">
        <v>10</v>
      </c>
      <c r="C8" s="77" t="s">
        <v>11</v>
      </c>
      <c r="D8" s="77"/>
      <c r="E8" s="28"/>
    </row>
    <row r="9" spans="2:5" ht="19.5" customHeight="1">
      <c r="B9" s="10" t="s">
        <v>12</v>
      </c>
      <c r="C9" s="83"/>
      <c r="D9" s="83"/>
      <c r="E9" s="30"/>
    </row>
    <row r="10" spans="2:5" ht="19.5" customHeight="1">
      <c r="B10" s="10" t="s">
        <v>13</v>
      </c>
      <c r="C10" s="84"/>
      <c r="D10" s="83"/>
      <c r="E10" s="30"/>
    </row>
    <row r="11" spans="2:5" ht="19.5" customHeight="1">
      <c r="B11" s="11" t="s">
        <v>14</v>
      </c>
      <c r="C11" s="85"/>
      <c r="D11" s="85"/>
      <c r="E11" s="32"/>
    </row>
    <row r="12" spans="2:3" ht="19.5" customHeight="1">
      <c r="B12" s="4"/>
      <c r="C12" s="5"/>
    </row>
    <row r="14" spans="1:20" ht="21" customHeight="1">
      <c r="A14" s="20"/>
      <c r="B14" s="80" t="s">
        <v>15</v>
      </c>
      <c r="C14" s="81" t="s">
        <v>16</v>
      </c>
      <c r="D14" s="81" t="s">
        <v>17</v>
      </c>
      <c r="E14" s="81" t="s">
        <v>18</v>
      </c>
      <c r="F14" s="82" t="s">
        <v>19</v>
      </c>
      <c r="G14" s="112" t="s">
        <v>20</v>
      </c>
      <c r="H14" s="88" t="s">
        <v>21</v>
      </c>
      <c r="I14" s="118" t="s">
        <v>22</v>
      </c>
      <c r="J14" s="75"/>
      <c r="K14" s="122" t="s">
        <v>23</v>
      </c>
      <c r="L14" s="123"/>
      <c r="M14" s="123"/>
      <c r="N14" s="123"/>
      <c r="O14" s="124"/>
      <c r="P14" s="122" t="s">
        <v>24</v>
      </c>
      <c r="Q14" s="123"/>
      <c r="R14" s="123"/>
      <c r="S14" s="123"/>
      <c r="T14" s="124"/>
    </row>
    <row r="15" spans="1:20" ht="21" customHeight="1">
      <c r="A15" s="21"/>
      <c r="B15" s="80"/>
      <c r="C15" s="81"/>
      <c r="D15" s="81"/>
      <c r="E15" s="91"/>
      <c r="F15" s="82"/>
      <c r="G15" s="113"/>
      <c r="H15" s="89"/>
      <c r="I15" s="118"/>
      <c r="J15" s="125" t="s">
        <v>25</v>
      </c>
      <c r="K15" s="126"/>
      <c r="L15" s="37" t="s">
        <v>26</v>
      </c>
      <c r="M15" s="38" t="s">
        <v>27</v>
      </c>
      <c r="N15" s="39" t="s">
        <v>28</v>
      </c>
      <c r="O15" s="125" t="s">
        <v>29</v>
      </c>
      <c r="P15" s="126"/>
      <c r="Q15" s="37" t="s">
        <v>30</v>
      </c>
      <c r="R15" s="38" t="s">
        <v>31</v>
      </c>
      <c r="S15" s="39" t="s">
        <v>32</v>
      </c>
      <c r="T15" s="39" t="s">
        <v>33</v>
      </c>
    </row>
    <row r="16" spans="1:20" ht="24" customHeight="1">
      <c r="A16" s="21"/>
      <c r="B16" s="80"/>
      <c r="C16" s="81"/>
      <c r="D16" s="81"/>
      <c r="E16" s="92"/>
      <c r="F16" s="82"/>
      <c r="G16" s="114"/>
      <c r="H16" s="90"/>
      <c r="I16" s="118"/>
      <c r="J16" s="39" t="s">
        <v>34</v>
      </c>
      <c r="K16" s="40" t="s">
        <v>35</v>
      </c>
      <c r="L16" s="37" t="s">
        <v>36</v>
      </c>
      <c r="M16" s="38" t="s">
        <v>37</v>
      </c>
      <c r="N16" s="39" t="s">
        <v>38</v>
      </c>
      <c r="O16" s="39" t="s">
        <v>39</v>
      </c>
      <c r="P16" s="40" t="s">
        <v>40</v>
      </c>
      <c r="Q16" s="37" t="s">
        <v>41</v>
      </c>
      <c r="R16" s="38" t="s">
        <v>42</v>
      </c>
      <c r="S16" s="39" t="s">
        <v>43</v>
      </c>
      <c r="T16" s="39" t="s">
        <v>44</v>
      </c>
    </row>
    <row r="17" spans="1:20" ht="18" customHeight="1">
      <c r="A17" s="21"/>
      <c r="B17" s="14" t="s">
        <v>45</v>
      </c>
      <c r="C17" s="7"/>
      <c r="D17" s="7"/>
      <c r="E17" s="24"/>
      <c r="F17" s="13"/>
      <c r="G17" s="33"/>
      <c r="H17" s="33"/>
      <c r="I17" s="8"/>
      <c r="J17" s="107"/>
      <c r="K17" s="108"/>
      <c r="L17" s="23"/>
      <c r="M17" s="107"/>
      <c r="N17" s="107"/>
      <c r="O17" s="107"/>
      <c r="P17" s="108"/>
      <c r="Q17" s="23"/>
      <c r="R17" s="107"/>
      <c r="S17" s="107"/>
      <c r="T17" s="107"/>
    </row>
    <row r="18" spans="1:20" s="45" customFormat="1" ht="41.25" customHeight="1">
      <c r="A18" s="44"/>
      <c r="B18" s="99" t="s">
        <v>46</v>
      </c>
      <c r="C18" s="41" t="s">
        <v>47</v>
      </c>
      <c r="D18" s="50" t="s">
        <v>48</v>
      </c>
      <c r="E18" s="51" t="s">
        <v>49</v>
      </c>
      <c r="F18" s="52">
        <v>1250000</v>
      </c>
      <c r="G18" s="52" t="s">
        <v>50</v>
      </c>
      <c r="H18" s="52" t="s">
        <v>51</v>
      </c>
      <c r="I18" s="53"/>
      <c r="J18" s="127"/>
      <c r="K18" s="128"/>
      <c r="L18" s="58">
        <v>500000</v>
      </c>
      <c r="M18" s="71"/>
      <c r="N18" s="71"/>
      <c r="O18" s="119">
        <v>500000</v>
      </c>
      <c r="P18" s="120"/>
      <c r="Q18" s="58">
        <v>250000</v>
      </c>
      <c r="R18" s="71"/>
      <c r="S18" s="61"/>
      <c r="T18" s="61"/>
    </row>
    <row r="19" spans="1:20" s="45" customFormat="1" ht="41.25" customHeight="1">
      <c r="A19" s="44"/>
      <c r="B19" s="100"/>
      <c r="C19" s="74" t="s">
        <v>52</v>
      </c>
      <c r="D19" s="6" t="s">
        <v>48</v>
      </c>
      <c r="E19" s="25" t="s">
        <v>49</v>
      </c>
      <c r="F19" s="35">
        <v>1950000</v>
      </c>
      <c r="G19" s="35" t="s">
        <v>50</v>
      </c>
      <c r="H19" s="35" t="s">
        <v>51</v>
      </c>
      <c r="I19" s="53"/>
      <c r="J19" s="115"/>
      <c r="K19" s="116"/>
      <c r="L19" s="70">
        <v>350000</v>
      </c>
      <c r="M19" s="70">
        <v>500000</v>
      </c>
      <c r="N19" s="70">
        <v>250000</v>
      </c>
      <c r="O19" s="121"/>
      <c r="P19" s="116"/>
      <c r="Q19" s="1"/>
      <c r="R19" s="70">
        <v>500000</v>
      </c>
      <c r="S19" s="70">
        <v>350000</v>
      </c>
      <c r="T19" s="60"/>
    </row>
    <row r="20" spans="1:20" s="45" customFormat="1" ht="41.25" customHeight="1">
      <c r="A20" s="44"/>
      <c r="B20" s="100"/>
      <c r="C20" s="41" t="s">
        <v>53</v>
      </c>
      <c r="D20" s="50" t="s">
        <v>54</v>
      </c>
      <c r="E20" s="54" t="s">
        <v>55</v>
      </c>
      <c r="F20" s="52">
        <v>1096250</v>
      </c>
      <c r="G20" s="52" t="s">
        <v>50</v>
      </c>
      <c r="H20" s="52" t="s">
        <v>51</v>
      </c>
      <c r="I20" s="53"/>
      <c r="J20" s="110">
        <f>F20/2</f>
        <v>548125</v>
      </c>
      <c r="K20" s="111"/>
      <c r="L20" s="60"/>
      <c r="M20" s="67"/>
      <c r="N20" s="67"/>
      <c r="O20" s="110">
        <v>548125</v>
      </c>
      <c r="P20" s="111"/>
      <c r="Q20" s="60"/>
      <c r="R20" s="67"/>
      <c r="S20" s="60"/>
      <c r="T20" s="60"/>
    </row>
    <row r="21" spans="1:20" s="45" customFormat="1" ht="41.25" customHeight="1">
      <c r="A21" s="44"/>
      <c r="B21" s="100"/>
      <c r="C21" s="41" t="s">
        <v>56</v>
      </c>
      <c r="D21" s="50" t="s">
        <v>57</v>
      </c>
      <c r="E21" s="54" t="s">
        <v>55</v>
      </c>
      <c r="F21" s="52">
        <v>600000</v>
      </c>
      <c r="G21" s="52" t="s">
        <v>50</v>
      </c>
      <c r="H21" s="52" t="s">
        <v>51</v>
      </c>
      <c r="I21" s="53"/>
      <c r="J21" s="115"/>
      <c r="K21" s="116"/>
      <c r="L21" s="60"/>
      <c r="M21" s="60"/>
      <c r="N21" s="70">
        <v>300000</v>
      </c>
      <c r="O21" s="115"/>
      <c r="P21" s="116"/>
      <c r="Q21" s="60"/>
      <c r="R21" s="60"/>
      <c r="S21" s="70">
        <v>300000</v>
      </c>
      <c r="T21" s="60"/>
    </row>
    <row r="22" spans="1:20" s="45" customFormat="1" ht="41.25" customHeight="1">
      <c r="A22" s="44"/>
      <c r="B22" s="100"/>
      <c r="C22" s="41" t="s">
        <v>53</v>
      </c>
      <c r="D22" s="50" t="s">
        <v>58</v>
      </c>
      <c r="E22" s="54" t="s">
        <v>55</v>
      </c>
      <c r="F22" s="52">
        <v>1300000</v>
      </c>
      <c r="G22" s="52" t="s">
        <v>50</v>
      </c>
      <c r="H22" s="52" t="s">
        <v>51</v>
      </c>
      <c r="I22" s="53"/>
      <c r="J22" s="115"/>
      <c r="K22" s="116"/>
      <c r="L22" s="60"/>
      <c r="M22" s="60"/>
      <c r="N22" s="19">
        <v>520000</v>
      </c>
      <c r="O22" s="115"/>
      <c r="P22" s="116"/>
      <c r="Q22" s="19">
        <v>520000</v>
      </c>
      <c r="R22" s="19">
        <v>260000</v>
      </c>
      <c r="S22" s="60"/>
      <c r="T22" s="60"/>
    </row>
    <row r="23" spans="1:20" s="45" customFormat="1" ht="41.25" customHeight="1">
      <c r="A23" s="44"/>
      <c r="B23" s="100"/>
      <c r="C23" s="41" t="s">
        <v>59</v>
      </c>
      <c r="D23" s="50" t="s">
        <v>60</v>
      </c>
      <c r="E23" s="54" t="s">
        <v>49</v>
      </c>
      <c r="F23" s="52">
        <v>1300000</v>
      </c>
      <c r="G23" s="52">
        <v>260000</v>
      </c>
      <c r="H23" s="52" t="s">
        <v>51</v>
      </c>
      <c r="I23" s="53"/>
      <c r="J23" s="110">
        <v>520000</v>
      </c>
      <c r="K23" s="111"/>
      <c r="L23" s="60"/>
      <c r="M23" s="19">
        <v>520000</v>
      </c>
      <c r="N23" s="60"/>
      <c r="O23" s="115"/>
      <c r="P23" s="116"/>
      <c r="Q23" s="60"/>
      <c r="R23" s="60"/>
      <c r="S23" s="60"/>
      <c r="T23" s="19">
        <v>260000</v>
      </c>
    </row>
    <row r="24" spans="1:20" s="45" customFormat="1" ht="39" customHeight="1">
      <c r="A24" s="44"/>
      <c r="B24" s="100"/>
      <c r="C24" s="41" t="s">
        <v>61</v>
      </c>
      <c r="D24" s="50" t="s">
        <v>58</v>
      </c>
      <c r="E24" s="54" t="s">
        <v>62</v>
      </c>
      <c r="F24" s="52">
        <v>20000</v>
      </c>
      <c r="G24" s="52" t="s">
        <v>50</v>
      </c>
      <c r="H24" s="52" t="s">
        <v>63</v>
      </c>
      <c r="I24" s="53"/>
      <c r="J24" s="110" t="s">
        <v>55</v>
      </c>
      <c r="K24" s="111"/>
      <c r="L24" s="60"/>
      <c r="M24" s="60"/>
      <c r="N24" s="60"/>
      <c r="O24" s="115"/>
      <c r="P24" s="116"/>
      <c r="Q24" s="60"/>
      <c r="R24" s="60"/>
      <c r="S24" s="60"/>
      <c r="T24" s="60"/>
    </row>
    <row r="25" spans="1:20" ht="41.25" customHeight="1">
      <c r="A25" s="21"/>
      <c r="B25" s="101" t="s">
        <v>64</v>
      </c>
      <c r="C25" s="41" t="s">
        <v>65</v>
      </c>
      <c r="D25" s="65" t="s">
        <v>66</v>
      </c>
      <c r="E25" s="27" t="s">
        <v>55</v>
      </c>
      <c r="F25" s="35">
        <v>350000</v>
      </c>
      <c r="G25" s="52" t="s">
        <v>50</v>
      </c>
      <c r="H25" s="35" t="s">
        <v>51</v>
      </c>
      <c r="I25" s="53"/>
      <c r="J25" s="115"/>
      <c r="K25" s="116"/>
      <c r="L25" s="60"/>
      <c r="M25" s="60"/>
      <c r="N25" s="60"/>
      <c r="O25" s="115"/>
      <c r="P25" s="116"/>
      <c r="Q25" s="60"/>
      <c r="R25" s="60"/>
      <c r="S25" s="19">
        <f>F25/2</f>
        <v>175000</v>
      </c>
      <c r="T25" s="19">
        <f>F25/2</f>
        <v>175000</v>
      </c>
    </row>
    <row r="26" spans="1:20" ht="41.25" customHeight="1">
      <c r="A26" s="21"/>
      <c r="B26" s="78"/>
      <c r="C26" s="72" t="s">
        <v>67</v>
      </c>
      <c r="D26" s="103" t="s">
        <v>68</v>
      </c>
      <c r="E26" s="73" t="s">
        <v>55</v>
      </c>
      <c r="F26" s="35">
        <v>700000</v>
      </c>
      <c r="G26" s="52" t="s">
        <v>50</v>
      </c>
      <c r="H26" s="35" t="s">
        <v>51</v>
      </c>
      <c r="I26" s="53"/>
      <c r="J26" s="110">
        <f>F26/4</f>
        <v>175000</v>
      </c>
      <c r="K26" s="111"/>
      <c r="L26" s="19">
        <v>175000</v>
      </c>
      <c r="M26" s="60"/>
      <c r="N26" s="60"/>
      <c r="O26" s="110">
        <v>175000</v>
      </c>
      <c r="P26" s="111"/>
      <c r="Q26" s="19">
        <v>175000</v>
      </c>
      <c r="R26" s="60"/>
      <c r="S26" s="60"/>
      <c r="T26" s="60"/>
    </row>
    <row r="27" spans="1:20" ht="41.25" customHeight="1">
      <c r="A27" s="21"/>
      <c r="B27" s="102"/>
      <c r="C27" s="68" t="s">
        <v>69</v>
      </c>
      <c r="D27" s="104"/>
      <c r="E27" s="73" t="s">
        <v>55</v>
      </c>
      <c r="F27" s="35">
        <v>1</v>
      </c>
      <c r="G27" s="52" t="s">
        <v>50</v>
      </c>
      <c r="H27" s="35" t="s">
        <v>63</v>
      </c>
      <c r="I27" s="53"/>
      <c r="J27" s="110" t="s">
        <v>55</v>
      </c>
      <c r="K27" s="111"/>
      <c r="L27" s="19" t="s">
        <v>55</v>
      </c>
      <c r="M27" s="19" t="s">
        <v>55</v>
      </c>
      <c r="N27" s="19" t="s">
        <v>55</v>
      </c>
      <c r="O27" s="110" t="s">
        <v>55</v>
      </c>
      <c r="P27" s="111"/>
      <c r="Q27" s="19" t="s">
        <v>55</v>
      </c>
      <c r="R27" s="19" t="s">
        <v>55</v>
      </c>
      <c r="S27" s="19" t="s">
        <v>55</v>
      </c>
      <c r="T27" s="19" t="s">
        <v>55</v>
      </c>
    </row>
    <row r="28" spans="1:20" ht="41.25" customHeight="1">
      <c r="A28" s="21"/>
      <c r="B28" s="101" t="s">
        <v>70</v>
      </c>
      <c r="C28" s="69" t="s">
        <v>71</v>
      </c>
      <c r="D28" s="66" t="s">
        <v>72</v>
      </c>
      <c r="E28" s="27" t="s">
        <v>73</v>
      </c>
      <c r="F28" s="35">
        <v>500000</v>
      </c>
      <c r="G28" s="52" t="s">
        <v>50</v>
      </c>
      <c r="H28" s="35" t="s">
        <v>51</v>
      </c>
      <c r="I28" s="53"/>
      <c r="J28" s="115"/>
      <c r="K28" s="116"/>
      <c r="L28" s="60"/>
      <c r="M28" s="19">
        <v>250000</v>
      </c>
      <c r="N28" s="19">
        <v>250000</v>
      </c>
      <c r="O28" s="115"/>
      <c r="P28" s="116"/>
      <c r="Q28" s="60"/>
      <c r="R28" s="60"/>
      <c r="S28" s="60"/>
      <c r="T28" s="60"/>
    </row>
    <row r="29" spans="1:20" ht="41.25" customHeight="1">
      <c r="A29" s="21"/>
      <c r="B29" s="79"/>
      <c r="C29" s="47" t="s">
        <v>74</v>
      </c>
      <c r="D29" s="6" t="s">
        <v>75</v>
      </c>
      <c r="E29" s="27" t="s">
        <v>55</v>
      </c>
      <c r="F29" s="35">
        <v>340000</v>
      </c>
      <c r="G29" s="52" t="s">
        <v>50</v>
      </c>
      <c r="H29" s="35" t="s">
        <v>51</v>
      </c>
      <c r="I29" s="53"/>
      <c r="J29" s="115"/>
      <c r="K29" s="116"/>
      <c r="L29" s="60"/>
      <c r="M29" s="60"/>
      <c r="N29" s="60"/>
      <c r="O29" s="115"/>
      <c r="P29" s="116"/>
      <c r="Q29" s="60"/>
      <c r="R29" s="60"/>
      <c r="S29" s="60"/>
      <c r="T29" s="19">
        <v>340000</v>
      </c>
    </row>
    <row r="30" spans="1:20" ht="41.25" customHeight="1">
      <c r="A30" s="21"/>
      <c r="B30" s="101" t="s">
        <v>76</v>
      </c>
      <c r="C30" s="47" t="s">
        <v>74</v>
      </c>
      <c r="D30" s="65" t="s">
        <v>77</v>
      </c>
      <c r="E30" s="27" t="s">
        <v>73</v>
      </c>
      <c r="F30" s="35">
        <v>3000000</v>
      </c>
      <c r="G30" s="52" t="s">
        <v>50</v>
      </c>
      <c r="H30" s="35" t="s">
        <v>51</v>
      </c>
      <c r="I30" s="53"/>
      <c r="J30" s="115"/>
      <c r="K30" s="116"/>
      <c r="L30" s="19">
        <f>F30/4</f>
        <v>750000</v>
      </c>
      <c r="M30" s="19">
        <f>F30/4</f>
        <v>750000</v>
      </c>
      <c r="N30" s="60"/>
      <c r="O30" s="115"/>
      <c r="P30" s="116"/>
      <c r="Q30" s="19">
        <v>750000</v>
      </c>
      <c r="R30" s="19">
        <v>750000</v>
      </c>
      <c r="S30" s="60"/>
      <c r="T30" s="60"/>
    </row>
    <row r="31" spans="1:20" ht="41.25" customHeight="1">
      <c r="A31" s="21"/>
      <c r="B31" s="78"/>
      <c r="C31" s="48" t="s">
        <v>78</v>
      </c>
      <c r="D31" s="65" t="s">
        <v>79</v>
      </c>
      <c r="E31" s="27" t="s">
        <v>55</v>
      </c>
      <c r="F31" s="35">
        <v>955500</v>
      </c>
      <c r="G31" s="52" t="s">
        <v>50</v>
      </c>
      <c r="H31" s="35" t="s">
        <v>51</v>
      </c>
      <c r="I31" s="53"/>
      <c r="J31" s="115"/>
      <c r="K31" s="116"/>
      <c r="L31" s="60"/>
      <c r="M31" s="60"/>
      <c r="N31" s="19">
        <f>F31</f>
        <v>955500</v>
      </c>
      <c r="O31" s="115"/>
      <c r="P31" s="116"/>
      <c r="Q31" s="60"/>
      <c r="R31" s="60"/>
      <c r="S31" s="60"/>
      <c r="T31" s="60"/>
    </row>
    <row r="32" spans="1:20" ht="41.25" customHeight="1">
      <c r="A32" s="21"/>
      <c r="B32" s="105"/>
      <c r="C32" s="48" t="s">
        <v>80</v>
      </c>
      <c r="D32" s="65" t="s">
        <v>77</v>
      </c>
      <c r="E32" s="27" t="s">
        <v>62</v>
      </c>
      <c r="F32" s="35">
        <v>700000</v>
      </c>
      <c r="G32" s="52" t="s">
        <v>50</v>
      </c>
      <c r="H32" s="35" t="s">
        <v>51</v>
      </c>
      <c r="I32" s="53"/>
      <c r="J32" s="1"/>
      <c r="K32" s="64"/>
      <c r="L32" s="60"/>
      <c r="M32" s="60"/>
      <c r="N32" s="60"/>
      <c r="O32" s="110">
        <v>350000</v>
      </c>
      <c r="P32" s="111"/>
      <c r="Q32" s="19">
        <v>350000</v>
      </c>
      <c r="R32" s="60"/>
      <c r="S32" s="60"/>
      <c r="T32" s="60"/>
    </row>
    <row r="33" spans="1:20" ht="39.75" customHeight="1">
      <c r="A33" s="21"/>
      <c r="B33" s="78" t="s">
        <v>81</v>
      </c>
      <c r="C33" s="48" t="s">
        <v>82</v>
      </c>
      <c r="D33" s="6" t="s">
        <v>83</v>
      </c>
      <c r="E33" s="27" t="s">
        <v>55</v>
      </c>
      <c r="F33" s="35">
        <v>1</v>
      </c>
      <c r="G33" s="52" t="s">
        <v>50</v>
      </c>
      <c r="H33" s="35" t="s">
        <v>63</v>
      </c>
      <c r="I33" s="53"/>
      <c r="J33" s="115"/>
      <c r="K33" s="116"/>
      <c r="L33" s="19" t="s">
        <v>55</v>
      </c>
      <c r="M33" s="60"/>
      <c r="N33" s="60"/>
      <c r="O33" s="115"/>
      <c r="P33" s="116"/>
      <c r="Q33" s="60"/>
      <c r="R33" s="60"/>
      <c r="S33" s="60"/>
      <c r="T33" s="60"/>
    </row>
    <row r="34" spans="1:20" ht="39.75" customHeight="1">
      <c r="A34" s="21"/>
      <c r="B34" s="78"/>
      <c r="C34" s="47" t="s">
        <v>84</v>
      </c>
      <c r="D34" s="47" t="s">
        <v>85</v>
      </c>
      <c r="E34" s="27" t="s">
        <v>55</v>
      </c>
      <c r="F34" s="35">
        <v>2</v>
      </c>
      <c r="G34" s="52" t="s">
        <v>50</v>
      </c>
      <c r="H34" s="35" t="s">
        <v>63</v>
      </c>
      <c r="I34" s="53"/>
      <c r="J34" s="115"/>
      <c r="K34" s="116"/>
      <c r="L34" s="60"/>
      <c r="M34" s="60"/>
      <c r="N34" s="19" t="s">
        <v>55</v>
      </c>
      <c r="O34" s="1"/>
      <c r="P34" s="64"/>
      <c r="Q34" s="60"/>
      <c r="R34" s="60"/>
      <c r="S34" s="19" t="s">
        <v>55</v>
      </c>
      <c r="T34" s="60"/>
    </row>
    <row r="35" spans="1:20" ht="41.25" customHeight="1">
      <c r="A35" s="21"/>
      <c r="B35" s="78"/>
      <c r="C35" s="48" t="s">
        <v>86</v>
      </c>
      <c r="D35" s="6" t="s">
        <v>87</v>
      </c>
      <c r="E35" s="27" t="s">
        <v>55</v>
      </c>
      <c r="F35" s="35">
        <v>500000</v>
      </c>
      <c r="G35" s="52" t="s">
        <v>50</v>
      </c>
      <c r="H35" s="35" t="s">
        <v>51</v>
      </c>
      <c r="I35" s="53"/>
      <c r="J35" s="115"/>
      <c r="K35" s="116"/>
      <c r="L35" s="60"/>
      <c r="M35" s="60"/>
      <c r="N35" s="60"/>
      <c r="O35" s="115"/>
      <c r="P35" s="116"/>
      <c r="Q35" s="60"/>
      <c r="R35" s="60"/>
      <c r="S35" s="60"/>
      <c r="T35" s="60"/>
    </row>
    <row r="36" spans="1:20" ht="41.25" customHeight="1">
      <c r="A36" s="21"/>
      <c r="B36" s="79"/>
      <c r="C36" s="48" t="s">
        <v>88</v>
      </c>
      <c r="D36" s="6" t="s">
        <v>89</v>
      </c>
      <c r="E36" s="27" t="s">
        <v>73</v>
      </c>
      <c r="F36" s="35">
        <v>400000</v>
      </c>
      <c r="G36" s="52" t="s">
        <v>50</v>
      </c>
      <c r="H36" s="35" t="s">
        <v>51</v>
      </c>
      <c r="I36" s="53"/>
      <c r="J36" s="110">
        <v>200000</v>
      </c>
      <c r="K36" s="111"/>
      <c r="L36" s="60"/>
      <c r="M36" s="60"/>
      <c r="N36" s="60"/>
      <c r="O36" s="115"/>
      <c r="P36" s="116"/>
      <c r="Q36" s="19">
        <v>200000</v>
      </c>
      <c r="R36" s="60"/>
      <c r="S36" s="60"/>
      <c r="T36" s="60"/>
    </row>
    <row r="37" spans="1:20" ht="21" customHeight="1">
      <c r="A37" s="21"/>
      <c r="B37" s="15" t="s">
        <v>90</v>
      </c>
      <c r="C37" s="7"/>
      <c r="D37" s="7"/>
      <c r="E37" s="24"/>
      <c r="F37" s="36"/>
      <c r="G37" s="46"/>
      <c r="H37" s="46"/>
      <c r="I37" s="12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ht="41.25" customHeight="1">
      <c r="A38" s="21"/>
      <c r="B38" s="42" t="s">
        <v>91</v>
      </c>
      <c r="C38" s="47" t="s">
        <v>92</v>
      </c>
      <c r="D38" s="6" t="s">
        <v>55</v>
      </c>
      <c r="E38" s="6" t="s">
        <v>73</v>
      </c>
      <c r="F38" s="35">
        <v>857142.8571428572</v>
      </c>
      <c r="G38" s="35">
        <v>428571.4285714286</v>
      </c>
      <c r="H38" s="35" t="s">
        <v>93</v>
      </c>
      <c r="I38" s="53"/>
      <c r="J38" s="110" t="s">
        <v>55</v>
      </c>
      <c r="K38" s="111"/>
      <c r="L38" s="19" t="s">
        <v>55</v>
      </c>
      <c r="M38" s="19" t="s">
        <v>55</v>
      </c>
      <c r="N38" s="60"/>
      <c r="O38" s="115"/>
      <c r="P38" s="116"/>
      <c r="Q38" s="60"/>
      <c r="R38" s="60"/>
      <c r="S38" s="60"/>
      <c r="T38" s="60"/>
    </row>
    <row r="39" spans="1:20" ht="41.25" customHeight="1">
      <c r="A39" s="21"/>
      <c r="B39" s="101" t="s">
        <v>94</v>
      </c>
      <c r="C39" s="48" t="s">
        <v>95</v>
      </c>
      <c r="D39" s="6" t="s">
        <v>55</v>
      </c>
      <c r="E39" s="6" t="s">
        <v>73</v>
      </c>
      <c r="F39" s="35">
        <v>3000000</v>
      </c>
      <c r="G39" s="35" t="s">
        <v>50</v>
      </c>
      <c r="H39" s="35" t="s">
        <v>51</v>
      </c>
      <c r="I39" s="53"/>
      <c r="J39" s="115"/>
      <c r="K39" s="116"/>
      <c r="L39" s="60"/>
      <c r="M39" s="60"/>
      <c r="N39" s="60"/>
      <c r="O39" s="115"/>
      <c r="P39" s="116"/>
      <c r="Q39" s="60"/>
      <c r="R39" s="60"/>
      <c r="S39" s="60"/>
      <c r="T39" s="60"/>
    </row>
    <row r="40" spans="1:20" ht="41.25" customHeight="1">
      <c r="A40" s="21"/>
      <c r="B40" s="79"/>
      <c r="C40" s="48" t="s">
        <v>95</v>
      </c>
      <c r="D40" s="6" t="s">
        <v>55</v>
      </c>
      <c r="E40" s="49" t="s">
        <v>96</v>
      </c>
      <c r="F40" s="35">
        <v>1000000</v>
      </c>
      <c r="G40" s="35" t="s">
        <v>50</v>
      </c>
      <c r="H40" s="35" t="s">
        <v>51</v>
      </c>
      <c r="I40" s="53"/>
      <c r="J40" s="110" t="s">
        <v>55</v>
      </c>
      <c r="K40" s="111"/>
      <c r="L40" s="19" t="s">
        <v>55</v>
      </c>
      <c r="M40" s="19" t="s">
        <v>55</v>
      </c>
      <c r="N40" s="19" t="s">
        <v>55</v>
      </c>
      <c r="O40" s="110" t="s">
        <v>55</v>
      </c>
      <c r="P40" s="111"/>
      <c r="Q40" s="19" t="s">
        <v>55</v>
      </c>
      <c r="R40" s="19" t="s">
        <v>55</v>
      </c>
      <c r="S40" s="19" t="s">
        <v>55</v>
      </c>
      <c r="T40" s="19" t="s">
        <v>55</v>
      </c>
    </row>
    <row r="41" spans="1:20" ht="18" customHeight="1">
      <c r="A41" s="21"/>
      <c r="B41" s="15" t="s">
        <v>97</v>
      </c>
      <c r="C41" s="7"/>
      <c r="D41" s="7"/>
      <c r="E41" s="24"/>
      <c r="F41" s="36">
        <f>SUM(F18:F40)</f>
        <v>19818896.85714286</v>
      </c>
      <c r="G41" s="36"/>
      <c r="H41" s="36"/>
      <c r="I41" s="55"/>
      <c r="J41" s="109"/>
      <c r="K41" s="109"/>
      <c r="L41" s="57"/>
      <c r="M41" s="109"/>
      <c r="N41" s="109"/>
      <c r="O41" s="109"/>
      <c r="P41" s="109"/>
      <c r="Q41" s="57"/>
      <c r="R41" s="109"/>
      <c r="S41" s="109"/>
      <c r="T41" s="109"/>
    </row>
    <row r="42" spans="1:20" ht="24.75" customHeight="1">
      <c r="A42" s="21"/>
      <c r="B42" s="96" t="s">
        <v>98</v>
      </c>
      <c r="C42" s="97"/>
      <c r="D42" s="97"/>
      <c r="E42" s="97"/>
      <c r="F42" s="97"/>
      <c r="G42" s="97"/>
      <c r="H42" s="98"/>
      <c r="I42" s="43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</row>
    <row r="43" spans="1:20" ht="24.75" customHeight="1">
      <c r="A43" s="22"/>
      <c r="B43" s="16" t="s">
        <v>99</v>
      </c>
      <c r="C43" s="17"/>
      <c r="D43" s="17"/>
      <c r="E43" s="26"/>
      <c r="F43" s="18"/>
      <c r="G43" s="34"/>
      <c r="H43" s="34"/>
      <c r="I43" s="56">
        <f>SUM(I17:I42)</f>
        <v>0</v>
      </c>
      <c r="J43" s="106"/>
      <c r="K43" s="106"/>
      <c r="L43" s="59"/>
      <c r="M43" s="106"/>
      <c r="N43" s="106"/>
      <c r="O43" s="106"/>
      <c r="P43" s="106"/>
      <c r="Q43" s="59"/>
      <c r="R43" s="106"/>
      <c r="S43" s="106"/>
      <c r="T43" s="106"/>
    </row>
    <row r="44" ht="14.25" customHeight="1"/>
    <row r="45" spans="6:8" ht="14.25" customHeight="1">
      <c r="F45" s="63"/>
      <c r="G45" s="63"/>
      <c r="H45" s="63"/>
    </row>
    <row r="46" spans="5:8" ht="91.5" customHeight="1">
      <c r="E46" s="93" t="s">
        <v>100</v>
      </c>
      <c r="F46" s="94"/>
      <c r="G46" s="95"/>
      <c r="H46" s="63"/>
    </row>
    <row r="47" ht="14.25" customHeight="1"/>
    <row r="48" ht="14.25" customHeight="1">
      <c r="I48" s="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</sheetData>
  <mergeCells count="85">
    <mergeCell ref="O27:P27"/>
    <mergeCell ref="O28:P28"/>
    <mergeCell ref="J19:K19"/>
    <mergeCell ref="J42:T42"/>
    <mergeCell ref="J34:K34"/>
    <mergeCell ref="O36:P36"/>
    <mergeCell ref="O38:P38"/>
    <mergeCell ref="O39:P39"/>
    <mergeCell ref="O40:P40"/>
    <mergeCell ref="J33:K33"/>
    <mergeCell ref="J35:K35"/>
    <mergeCell ref="J24:K24"/>
    <mergeCell ref="J25:K25"/>
    <mergeCell ref="J27:K27"/>
    <mergeCell ref="O32:P32"/>
    <mergeCell ref="R43:T43"/>
    <mergeCell ref="K14:O14"/>
    <mergeCell ref="P14:T14"/>
    <mergeCell ref="J15:K15"/>
    <mergeCell ref="O15:P15"/>
    <mergeCell ref="J18:K18"/>
    <mergeCell ref="J20:K20"/>
    <mergeCell ref="J21:K21"/>
    <mergeCell ref="J22:K22"/>
    <mergeCell ref="J23:K23"/>
    <mergeCell ref="J26:K26"/>
    <mergeCell ref="Q37:T37"/>
    <mergeCell ref="R41:T41"/>
    <mergeCell ref="M41:P41"/>
    <mergeCell ref="M43:P43"/>
    <mergeCell ref="O26:P26"/>
    <mergeCell ref="R17:T17"/>
    <mergeCell ref="L37:P37"/>
    <mergeCell ref="O29:P29"/>
    <mergeCell ref="O30:P30"/>
    <mergeCell ref="O31:P31"/>
    <mergeCell ref="O33:P33"/>
    <mergeCell ref="O35:P35"/>
    <mergeCell ref="M17:P17"/>
    <mergeCell ref="O18:P18"/>
    <mergeCell ref="O20:P20"/>
    <mergeCell ref="O21:P21"/>
    <mergeCell ref="O22:P22"/>
    <mergeCell ref="O23:P23"/>
    <mergeCell ref="O24:P24"/>
    <mergeCell ref="O19:P19"/>
    <mergeCell ref="O25:P25"/>
    <mergeCell ref="J43:K43"/>
    <mergeCell ref="J17:K17"/>
    <mergeCell ref="J41:K41"/>
    <mergeCell ref="J36:K36"/>
    <mergeCell ref="G14:G16"/>
    <mergeCell ref="J38:K38"/>
    <mergeCell ref="J39:K39"/>
    <mergeCell ref="J40:K40"/>
    <mergeCell ref="J37:K37"/>
    <mergeCell ref="J28:K28"/>
    <mergeCell ref="J29:K29"/>
    <mergeCell ref="J30:K30"/>
    <mergeCell ref="J31:K31"/>
    <mergeCell ref="I14:I16"/>
    <mergeCell ref="H14:H16"/>
    <mergeCell ref="E14:E16"/>
    <mergeCell ref="E46:G46"/>
    <mergeCell ref="B42:H42"/>
    <mergeCell ref="B18:B24"/>
    <mergeCell ref="B39:B40"/>
    <mergeCell ref="B25:B27"/>
    <mergeCell ref="B28:B29"/>
    <mergeCell ref="D26:D27"/>
    <mergeCell ref="B30:B32"/>
    <mergeCell ref="F14:F16"/>
    <mergeCell ref="C9:D9"/>
    <mergeCell ref="C10:D10"/>
    <mergeCell ref="C11:D11"/>
    <mergeCell ref="C4:D4"/>
    <mergeCell ref="C5:D5"/>
    <mergeCell ref="C6:D6"/>
    <mergeCell ref="C7:D7"/>
    <mergeCell ref="C8:D8"/>
    <mergeCell ref="C3:D3"/>
    <mergeCell ref="B33:B36"/>
    <mergeCell ref="B14:B16"/>
    <mergeCell ref="C14:C16"/>
    <mergeCell ref="D14:D16"/>
  </mergeCells>
  <printOptions/>
  <pageMargins left="0.7" right="0.7" top="0.75" bottom="0.75" header="0" footer="0"/>
  <pageSetup fitToHeight="1" fitToWidth="1" horizontalDpi="600" verticalDpi="600" orientation="landscape" paperSize="9" scale="4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90059DCACA014D9568B707F21EF8A0" ma:contentTypeVersion="17" ma:contentTypeDescription="Create a new document." ma:contentTypeScope="" ma:versionID="266a42879199872ab387d248958888de">
  <xsd:schema xmlns:xsd="http://www.w3.org/2001/XMLSchema" xmlns:xs="http://www.w3.org/2001/XMLSchema" xmlns:p="http://schemas.microsoft.com/office/2006/metadata/properties" xmlns:ns2="a05e71cc-64eb-4059-bad5-e4b231bb1c45" xmlns:ns3="ce281fc5-c630-4ca6-a0d9-2e633119898e" targetNamespace="http://schemas.microsoft.com/office/2006/metadata/properties" ma:root="true" ma:fieldsID="9bdb8bfbe1a35157f00e3e9223f8af2f" ns2:_="" ns3:_="">
    <xsd:import namespace="a05e71cc-64eb-4059-bad5-e4b231bb1c45"/>
    <xsd:import namespace="ce281fc5-c630-4ca6-a0d9-2e63311989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e71cc-64eb-4059-bad5-e4b231bb1c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9f2fb0f5-e63c-4e8e-9ea5-5963d22110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3" nillable="true" ma:displayName="Stav odsouhlasení" ma:internalName="Stav_x0020_odsouhlasen_x00ed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81fc5-c630-4ca6-a0d9-2e633119898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e214f76-eb9b-452a-9018-777709cd8272}" ma:internalName="TaxCatchAll" ma:showField="CatchAllData" ma:web="ce281fc5-c630-4ca6-a0d9-2e63311989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05e71cc-64eb-4059-bad5-e4b231bb1c45">
      <Terms xmlns="http://schemas.microsoft.com/office/infopath/2007/PartnerControls"/>
    </lcf76f155ced4ddcb4097134ff3c332f>
    <TaxCatchAll xmlns="ce281fc5-c630-4ca6-a0d9-2e633119898e" xsi:nil="true"/>
    <_Flow_SignoffStatus xmlns="a05e71cc-64eb-4059-bad5-e4b231bb1c45" xsi:nil="true"/>
  </documentManagement>
</p:properties>
</file>

<file path=customXml/itemProps1.xml><?xml version="1.0" encoding="utf-8"?>
<ds:datastoreItem xmlns:ds="http://schemas.openxmlformats.org/officeDocument/2006/customXml" ds:itemID="{1C9AD290-9DD8-4165-A184-2B3046F87F23}"/>
</file>

<file path=customXml/itemProps2.xml><?xml version="1.0" encoding="utf-8"?>
<ds:datastoreItem xmlns:ds="http://schemas.openxmlformats.org/officeDocument/2006/customXml" ds:itemID="{6597E20D-DA7D-44E6-9BE7-5789B209A7B3}"/>
</file>

<file path=customXml/itemProps3.xml><?xml version="1.0" encoding="utf-8"?>
<ds:datastoreItem xmlns:ds="http://schemas.openxmlformats.org/officeDocument/2006/customXml" ds:itemID="{7E0395EB-D4D3-4447-8ED4-43695D14B0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natalie.becvarova@adexpres.com</dc:creator>
  <cp:keywords/>
  <dc:description/>
  <cp:lastModifiedBy/>
  <dcterms:created xsi:type="dcterms:W3CDTF">2020-03-23T14:43:29Z</dcterms:created>
  <dcterms:modified xsi:type="dcterms:W3CDTF">2023-09-12T08:30:53Z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0x0101002D90059DCACA014D9568B707F21EF8A0</vt:lpwstr>
  </property>
  <property fmtid="{D5CDD505-2E9C-101B-9397-08002B2CF9AE}" pid="3" name="MediaServiceImageTags">
    <vt:lpwstr/>
  </property>
</Properties>
</file>